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P:\זמני\מכרזים\"/>
    </mc:Choice>
  </mc:AlternateContent>
  <xr:revisionPtr revIDLastSave="0" documentId="8_{2823FE4D-0918-41EA-A8AD-E28E01F479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0" i="1" l="1"/>
  <c r="I64" i="1"/>
  <c r="J53" i="1" s="1"/>
  <c r="M53" i="1" s="1"/>
  <c r="I36" i="1"/>
  <c r="J35" i="1" s="1"/>
  <c r="M35" i="1" s="1"/>
  <c r="M73" i="1"/>
  <c r="M75" i="1"/>
  <c r="M67" i="1"/>
  <c r="M68" i="1" s="1"/>
  <c r="M22" i="1"/>
  <c r="J110" i="1"/>
  <c r="M110" i="1" s="1"/>
  <c r="I82" i="1"/>
  <c r="J76" i="1" s="1"/>
  <c r="I96" i="1"/>
  <c r="J101" i="1" l="1"/>
  <c r="J105" i="1"/>
  <c r="J118" i="1"/>
  <c r="J114" i="1"/>
  <c r="M114" i="1" s="1"/>
  <c r="J112" i="1"/>
  <c r="M112" i="1" s="1"/>
  <c r="J107" i="1"/>
  <c r="J103" i="1"/>
  <c r="J116" i="1"/>
  <c r="J100" i="1"/>
  <c r="M100" i="1" s="1"/>
  <c r="J106" i="1"/>
  <c r="M106" i="1" s="1"/>
  <c r="J102" i="1"/>
  <c r="M102" i="1" s="1"/>
  <c r="J115" i="1"/>
  <c r="J111" i="1"/>
  <c r="M111" i="1" s="1"/>
  <c r="J108" i="1"/>
  <c r="M108" i="1" s="1"/>
  <c r="J104" i="1"/>
  <c r="M104" i="1" s="1"/>
  <c r="J117" i="1"/>
  <c r="M117" i="1" s="1"/>
  <c r="J113" i="1"/>
  <c r="M113" i="1" s="1"/>
  <c r="J109" i="1"/>
  <c r="M109" i="1" s="1"/>
  <c r="J99" i="1"/>
  <c r="J79" i="1"/>
  <c r="M79" i="1" s="1"/>
  <c r="J78" i="1"/>
  <c r="M78" i="1" s="1"/>
  <c r="J81" i="1"/>
  <c r="M81" i="1" s="1"/>
  <c r="J77" i="1"/>
  <c r="M77" i="1" s="1"/>
  <c r="J80" i="1"/>
  <c r="M80" i="1" s="1"/>
  <c r="J94" i="1"/>
  <c r="M94" i="1" s="1"/>
  <c r="J86" i="1"/>
  <c r="M86" i="1" s="1"/>
  <c r="J93" i="1"/>
  <c r="M93" i="1" s="1"/>
  <c r="J85" i="1"/>
  <c r="M85" i="1" s="1"/>
  <c r="J92" i="1"/>
  <c r="M92" i="1" s="1"/>
  <c r="J88" i="1"/>
  <c r="M88" i="1" s="1"/>
  <c r="J90" i="1"/>
  <c r="M90" i="1" s="1"/>
  <c r="J89" i="1"/>
  <c r="M89" i="1" s="1"/>
  <c r="J95" i="1"/>
  <c r="M95" i="1" s="1"/>
  <c r="J91" i="1"/>
  <c r="M91" i="1" s="1"/>
  <c r="J87" i="1"/>
  <c r="M87" i="1" s="1"/>
  <c r="J74" i="1"/>
  <c r="M74" i="1" s="1"/>
  <c r="J71" i="1"/>
  <c r="M71" i="1" s="1"/>
  <c r="J72" i="1"/>
  <c r="M72" i="1" s="1"/>
  <c r="M76" i="1"/>
  <c r="J63" i="1"/>
  <c r="M63" i="1" s="1"/>
  <c r="J42" i="1"/>
  <c r="M42" i="1" s="1"/>
  <c r="J43" i="1"/>
  <c r="M43" i="1" s="1"/>
  <c r="J59" i="1"/>
  <c r="M59" i="1" s="1"/>
  <c r="J51" i="1"/>
  <c r="M51" i="1" s="1"/>
  <c r="J52" i="1"/>
  <c r="J4" i="1"/>
  <c r="J25" i="1"/>
  <c r="M25" i="1" s="1"/>
  <c r="J34" i="1"/>
  <c r="M34" i="1" s="1"/>
  <c r="J13" i="1"/>
  <c r="M13" i="1" s="1"/>
  <c r="J18" i="1"/>
  <c r="J14" i="1"/>
  <c r="M14" i="1" s="1"/>
  <c r="J45" i="1"/>
  <c r="M45" i="1" s="1"/>
  <c r="J56" i="1"/>
  <c r="M56" i="1" s="1"/>
  <c r="J6" i="1"/>
  <c r="M6" i="1" s="1"/>
  <c r="J29" i="1"/>
  <c r="J40" i="1"/>
  <c r="J46" i="1"/>
  <c r="M46" i="1" s="1"/>
  <c r="J61" i="1"/>
  <c r="M61" i="1" s="1"/>
  <c r="J55" i="1"/>
  <c r="J21" i="1"/>
  <c r="J32" i="1"/>
  <c r="J24" i="1"/>
  <c r="M24" i="1" s="1"/>
  <c r="J5" i="1"/>
  <c r="M5" i="1" s="1"/>
  <c r="J11" i="1"/>
  <c r="M11" i="1" s="1"/>
  <c r="J20" i="1"/>
  <c r="M20" i="1" s="1"/>
  <c r="J16" i="1"/>
  <c r="M16" i="1" s="1"/>
  <c r="J31" i="1"/>
  <c r="M31" i="1" s="1"/>
  <c r="J27" i="1"/>
  <c r="M27" i="1" s="1"/>
  <c r="J23" i="1"/>
  <c r="J41" i="1"/>
  <c r="M41" i="1" s="1"/>
  <c r="J48" i="1"/>
  <c r="J50" i="1"/>
  <c r="M50" i="1" s="1"/>
  <c r="J62" i="1"/>
  <c r="J60" i="1"/>
  <c r="J58" i="1"/>
  <c r="J54" i="1"/>
  <c r="M54" i="1" s="1"/>
  <c r="J10" i="1"/>
  <c r="M10" i="1" s="1"/>
  <c r="J17" i="1"/>
  <c r="M17" i="1" s="1"/>
  <c r="J28" i="1"/>
  <c r="M28" i="1" s="1"/>
  <c r="J33" i="1"/>
  <c r="J7" i="1"/>
  <c r="M7" i="1" s="1"/>
  <c r="J12" i="1"/>
  <c r="J19" i="1"/>
  <c r="M19" i="1" s="1"/>
  <c r="J15" i="1"/>
  <c r="J30" i="1"/>
  <c r="M30" i="1" s="1"/>
  <c r="J26" i="1"/>
  <c r="J44" i="1"/>
  <c r="M44" i="1" s="1"/>
  <c r="J47" i="1"/>
  <c r="M47" i="1" s="1"/>
  <c r="J49" i="1"/>
  <c r="M49" i="1" s="1"/>
  <c r="J57" i="1"/>
  <c r="M57" i="1" s="1"/>
  <c r="M105" i="1"/>
  <c r="M101" i="1"/>
  <c r="M99" i="1" l="1"/>
  <c r="J120" i="1"/>
  <c r="J64" i="1"/>
  <c r="M40" i="1"/>
  <c r="M96" i="1"/>
  <c r="M107" i="1"/>
  <c r="M103" i="1"/>
  <c r="M82" i="1"/>
  <c r="J82" i="1"/>
  <c r="J96" i="1"/>
  <c r="M32" i="1" l="1"/>
  <c r="M18" i="1"/>
  <c r="M21" i="1"/>
  <c r="M15" i="1"/>
  <c r="J9" i="1"/>
  <c r="M9" i="1" s="1"/>
  <c r="M4" i="1"/>
  <c r="M26" i="1"/>
  <c r="M29" i="1"/>
  <c r="M23" i="1"/>
  <c r="M12" i="1"/>
  <c r="M33" i="1"/>
  <c r="J8" i="1"/>
  <c r="M8" i="1" l="1"/>
  <c r="J36" i="1"/>
  <c r="M62" i="1"/>
  <c r="M60" i="1"/>
  <c r="M58" i="1"/>
  <c r="M55" i="1"/>
  <c r="M52" i="1"/>
  <c r="M48" i="1"/>
  <c r="M37" i="1" l="1"/>
  <c r="M64" i="1"/>
  <c r="M118" i="1"/>
  <c r="M115" i="1"/>
  <c r="M116" i="1"/>
  <c r="M121" i="1" l="1"/>
</calcChain>
</file>

<file path=xl/sharedStrings.xml><?xml version="1.0" encoding="utf-8"?>
<sst xmlns="http://schemas.openxmlformats.org/spreadsheetml/2006/main" count="389" uniqueCount="159">
  <si>
    <t>תיאור הפריט</t>
  </si>
  <si>
    <t>גודל</t>
  </si>
  <si>
    <t>צבע</t>
  </si>
  <si>
    <t>צד אחד/דו"צ</t>
  </si>
  <si>
    <t>סוג נייר</t>
  </si>
  <si>
    <t xml:space="preserve">עובי נייר </t>
  </si>
  <si>
    <t>תוספות</t>
  </si>
  <si>
    <t>כמות</t>
  </si>
  <si>
    <t>מחיר ליח' ללא מע"מ</t>
  </si>
  <si>
    <t>פלייר</t>
  </si>
  <si>
    <t>פרוצס</t>
  </si>
  <si>
    <t>צד אחד</t>
  </si>
  <si>
    <t>כרומו מט</t>
  </si>
  <si>
    <t>דו"צ</t>
  </si>
  <si>
    <t>A5</t>
  </si>
  <si>
    <t>עלון שתי כנפיים</t>
  </si>
  <si>
    <t>21/20</t>
  </si>
  <si>
    <t>עלון שלוש כנפיים</t>
  </si>
  <si>
    <t>30/21</t>
  </si>
  <si>
    <t>A4</t>
  </si>
  <si>
    <t>13/18</t>
  </si>
  <si>
    <t>A3</t>
  </si>
  <si>
    <t xml:space="preserve">פוסטר  </t>
  </si>
  <si>
    <t>50/70</t>
  </si>
  <si>
    <t>למינציה מט</t>
  </si>
  <si>
    <t xml:space="preserve"> </t>
  </si>
  <si>
    <t xml:space="preserve">פוסטר </t>
  </si>
  <si>
    <t>1.00/70</t>
  </si>
  <si>
    <t>גלוסי</t>
  </si>
  <si>
    <t>1.00/1.00</t>
  </si>
  <si>
    <t xml:space="preserve"> 22/15 </t>
  </si>
  <si>
    <t>סטנד: כסף, מידות: 22/34</t>
  </si>
  <si>
    <t>כריכה: ספירלה</t>
  </si>
  <si>
    <t xml:space="preserve">קאפה </t>
  </si>
  <si>
    <t>מט</t>
  </si>
  <si>
    <t>קאפה</t>
  </si>
  <si>
    <t>חיתוך צורני</t>
  </si>
  <si>
    <t xml:space="preserve">קאפה  </t>
  </si>
  <si>
    <t>כללי מ"ר</t>
  </si>
  <si>
    <t>עלות כללית למ"ר</t>
  </si>
  <si>
    <t>חוברות תואר ראשון</t>
  </si>
  <si>
    <t>20/20</t>
  </si>
  <si>
    <t>ספר מחשבה חינוכית</t>
  </si>
  <si>
    <t>16/23.5</t>
  </si>
  <si>
    <t xml:space="preserve"> דו"צ</t>
  </si>
  <si>
    <t>כרומו</t>
  </si>
  <si>
    <t>פנים 110</t>
  </si>
  <si>
    <t>כריכה 300</t>
  </si>
  <si>
    <t>60 עמודי פנים, נטול עץ ש/ל,  צד אחד</t>
  </si>
  <si>
    <t>כריכה: צבעונית, צד אחד, כרומו,  למינציה מט, הדבקה</t>
  </si>
  <si>
    <t>כתב עת החינוך וסביבו, גילוי דעת</t>
  </si>
  <si>
    <t>תכנייה</t>
  </si>
  <si>
    <t>צבעוני</t>
  </si>
  <si>
    <t>חוברת סיכות</t>
  </si>
  <si>
    <t>8 עמודים כולל כריכה</t>
  </si>
  <si>
    <t>כרומט מט</t>
  </si>
  <si>
    <t>16 עמודים כולל כריכה</t>
  </si>
  <si>
    <t>מדבקות ויניל</t>
  </si>
  <si>
    <t>10.5/55</t>
  </si>
  <si>
    <t>לבן</t>
  </si>
  <si>
    <t>מדבקות שקופות</t>
  </si>
  <si>
    <t>30/30</t>
  </si>
  <si>
    <t>שקוף</t>
  </si>
  <si>
    <t>הדפסה על מדבקות שקופות</t>
  </si>
  <si>
    <t>סימניות</t>
  </si>
  <si>
    <t>מגנט</t>
  </si>
  <si>
    <t>הדפסה על מגנט</t>
  </si>
  <si>
    <t>מתקן רול-אפ</t>
  </si>
  <si>
    <t>80/200</t>
  </si>
  <si>
    <t>כרטיסי ביקור</t>
  </si>
  <si>
    <t>בריסטול</t>
  </si>
  <si>
    <t xml:space="preserve">מעטפות לבנות </t>
  </si>
  <si>
    <t xml:space="preserve">מעטפות חלון לבנות </t>
  </si>
  <si>
    <t>18/25</t>
  </si>
  <si>
    <t>24/34</t>
  </si>
  <si>
    <t>32/42</t>
  </si>
  <si>
    <t xml:space="preserve">דורינה לבן </t>
  </si>
  <si>
    <t>300 גרם</t>
  </si>
  <si>
    <t>שקף 200 מיקרון מודבק</t>
  </si>
  <si>
    <t>תעודה סמינר הקיבוצים</t>
  </si>
  <si>
    <t xml:space="preserve">מרינה קלף </t>
  </si>
  <si>
    <t xml:space="preserve">175 גרם </t>
  </si>
  <si>
    <t>תעודה הוראה</t>
  </si>
  <si>
    <t>שלט</t>
  </si>
  <si>
    <t>20/30</t>
  </si>
  <si>
    <t>לוקובונד</t>
  </si>
  <si>
    <t>סיכות</t>
  </si>
  <si>
    <t>A5סגור</t>
  </si>
  <si>
    <t>A4 פתוח</t>
  </si>
  <si>
    <t>לוח שנה משולש/  שולחני</t>
  </si>
  <si>
    <t>ירוק  C362</t>
  </si>
  <si>
    <t xml:space="preserve"> 90 גרם</t>
  </si>
  <si>
    <t xml:space="preserve">מעטפות לבנות A5 </t>
  </si>
  <si>
    <t>90  גרם</t>
  </si>
  <si>
    <t xml:space="preserve">מעטפות לבנות A4 </t>
  </si>
  <si>
    <t xml:space="preserve">מעטפות לבנות A3 </t>
  </si>
  <si>
    <t xml:space="preserve">פולדר בגודל סגור  22.5*31 כולל כיס פנימי 4  ס"מ 2 כנפיים </t>
  </si>
  <si>
    <t>תעודה BED</t>
  </si>
  <si>
    <t>10/21</t>
  </si>
  <si>
    <t>קיפול + ביג</t>
  </si>
  <si>
    <t xml:space="preserve"> 248 עמודי פנים, נטול עץ, עמודים ש/ל, </t>
  </si>
  <si>
    <t>קיפול באמצע + ביג</t>
  </si>
  <si>
    <t>5/21</t>
  </si>
  <si>
    <t>5/9</t>
  </si>
  <si>
    <t>23/11</t>
  </si>
  <si>
    <t>פולדר  לטקס B.e.d עם חלון שקוף</t>
  </si>
  <si>
    <t xml:space="preserve">פויל זהב על שם הסמינר       5 /15 ס"מ </t>
  </si>
  <si>
    <t>כחול</t>
  </si>
  <si>
    <t>הפנים מודפס שורות דו צידי</t>
  </si>
  <si>
    <t>350 גרם</t>
  </si>
  <si>
    <t>לוח שנה אקדמי</t>
  </si>
  <si>
    <t xml:space="preserve">לוח שנה אקדמי </t>
  </si>
  <si>
    <t>גלויה</t>
  </si>
  <si>
    <t>14דפי פנים  גרם170</t>
  </si>
  <si>
    <t>פנים 170/ כריכה 250 גרם</t>
  </si>
  <si>
    <t>100 עמודי פנים .כרומו  -כריכה  פרוצס צד אחד   דבק חם, למינציה מט צד אחד על הכריכה</t>
  </si>
  <si>
    <t>עטיפה עובי 130 גרם הדפסה בצד אחד</t>
  </si>
  <si>
    <t>עמודי פנים 12 עובי נייר 80גרם</t>
  </si>
  <si>
    <t>קאפה בחיתוך צורני. לדוגמאו: פרפר,פרח,דג ונעל</t>
  </si>
  <si>
    <t>אומדן כמותי (לא מחייב)</t>
  </si>
  <si>
    <t xml:space="preserve">עלון </t>
  </si>
  <si>
    <t>עם קיפולים</t>
  </si>
  <si>
    <t xml:space="preserve">שלט לחנייה </t>
  </si>
  <si>
    <t>20/40</t>
  </si>
  <si>
    <t>30*40</t>
  </si>
  <si>
    <t>10 מ"מ</t>
  </si>
  <si>
    <t>שמשונית- עלות למ"ר, כולל תפירה וטבעות</t>
  </si>
  <si>
    <t>מחברת בחינה שורה / משבצות</t>
  </si>
  <si>
    <t>170 גרם</t>
  </si>
  <si>
    <t>220 גרם</t>
  </si>
  <si>
    <t>קטגוריה מספר 1 - עלונים  גלויות ולוחות שנה</t>
  </si>
  <si>
    <t>קטגוריה מספר 1 - עלונים  גלויות ולוחות שנה (ללא מע"מ)</t>
  </si>
  <si>
    <t xml:space="preserve"> קטגוריה מספר 2 - פוסטרים וקאפות </t>
  </si>
  <si>
    <t>1000 מטר</t>
  </si>
  <si>
    <t>מחיר למטר ללא מע"מ</t>
  </si>
  <si>
    <t xml:space="preserve"> קטגוריה מס' 3 - שמשוניות</t>
  </si>
  <si>
    <t xml:space="preserve"> קטגוריה מס' 4 - חוברות וידיעונים</t>
  </si>
  <si>
    <t xml:space="preserve"> קטגוריה מספר 5 - מדבקות/סימניות/מגנטים</t>
  </si>
  <si>
    <t>סה"כ  קטגוריה 5 סימניות רולאפ כ.ביקור</t>
  </si>
  <si>
    <t>380גרם</t>
  </si>
  <si>
    <t xml:space="preserve"> 350 גרם</t>
  </si>
  <si>
    <t>200 גרם</t>
  </si>
  <si>
    <t>250 גרם</t>
  </si>
  <si>
    <t xml:space="preserve"> קטגוריה מס' 6 - מחסן רכש</t>
  </si>
  <si>
    <t>מס"ד</t>
  </si>
  <si>
    <t>סה"כ קטגוריה 4 חוברות (לפני מע"מ)</t>
  </si>
  <si>
    <t>סה"כ קטגוריה 2: פוסטרים קאפות (לפני מע"מ)</t>
  </si>
  <si>
    <t>סה"כ קטגוריה 3 : שמשוניות (לפני מע"מ)</t>
  </si>
  <si>
    <t xml:space="preserve">סה"כ מחסן רכש קטגוריה 6 (לפני מע"מ) </t>
  </si>
  <si>
    <t>מקדם המכפלה</t>
  </si>
  <si>
    <t>כמות יחידות בהזמנה</t>
  </si>
  <si>
    <t>מחיר משוקלל</t>
  </si>
  <si>
    <t>שם המציע:</t>
  </si>
  <si>
    <t>__________________________</t>
  </si>
  <si>
    <t>בעלי זכויות החתימה:</t>
  </si>
  <si>
    <t>חתימה וחותמת:</t>
  </si>
  <si>
    <t>תאריך:</t>
  </si>
  <si>
    <t>הצעת מחיר - מכרז 08/22</t>
  </si>
  <si>
    <t>שם המציע: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</si>
</sst>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1"/>
      <color rgb="FF9C0006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8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2"/>
      <color theme="1"/>
      <name val="David"/>
      <family val="2"/>
    </font>
    <font>
      <b/>
      <sz val="16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9C0006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7" borderId="4" applyNumberFormat="0" applyFont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8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 wrapText="1"/>
    </xf>
    <xf numFmtId="13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right" wrapText="1" readingOrder="2"/>
    </xf>
    <xf numFmtId="164" fontId="1" fillId="9" borderId="1" xfId="0" applyNumberFormat="1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center" wrapText="1"/>
    </xf>
    <xf numFmtId="0" fontId="3" fillId="9" borderId="1" xfId="1" applyFill="1" applyBorder="1" applyAlignment="1">
      <alignment horizontal="right" wrapText="1"/>
    </xf>
    <xf numFmtId="49" fontId="1" fillId="9" borderId="1" xfId="0" applyNumberFormat="1" applyFont="1" applyFill="1" applyBorder="1" applyAlignment="1">
      <alignment horizontal="center" wrapText="1"/>
    </xf>
    <xf numFmtId="2" fontId="1" fillId="9" borderId="1" xfId="0" applyNumberFormat="1" applyFont="1" applyFill="1" applyBorder="1" applyAlignment="1">
      <alignment horizontal="right" wrapText="1"/>
    </xf>
    <xf numFmtId="0" fontId="0" fillId="9" borderId="0" xfId="0" applyFill="1" applyAlignment="1">
      <alignment horizontal="right"/>
    </xf>
    <xf numFmtId="0" fontId="2" fillId="9" borderId="1" xfId="0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wrapText="1" readingOrder="2"/>
    </xf>
    <xf numFmtId="0" fontId="1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horizontal="right" wrapText="1"/>
    </xf>
    <xf numFmtId="0" fontId="9" fillId="0" borderId="9" xfId="0" applyFont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0" borderId="14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right" wrapText="1"/>
    </xf>
    <xf numFmtId="0" fontId="11" fillId="9" borderId="1" xfId="0" applyFont="1" applyFill="1" applyBorder="1" applyAlignment="1">
      <alignment horizontal="center" wrapText="1"/>
    </xf>
    <xf numFmtId="0" fontId="12" fillId="9" borderId="1" xfId="1" applyFont="1" applyFill="1" applyBorder="1" applyAlignment="1">
      <alignment horizontal="center" wrapText="1"/>
    </xf>
    <xf numFmtId="0" fontId="12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7" fillId="9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9" borderId="1" xfId="1" applyFont="1" applyFill="1" applyBorder="1" applyAlignment="1">
      <alignment horizontal="left" wrapText="1"/>
    </xf>
    <xf numFmtId="0" fontId="7" fillId="9" borderId="0" xfId="0" applyFont="1" applyFill="1" applyAlignment="1">
      <alignment horizontal="left" wrapText="1"/>
    </xf>
    <xf numFmtId="1" fontId="11" fillId="9" borderId="1" xfId="0" applyNumberFormat="1" applyFont="1" applyFill="1" applyBorder="1" applyAlignment="1">
      <alignment horizontal="center" wrapText="1"/>
    </xf>
    <xf numFmtId="1" fontId="12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 applyProtection="1">
      <alignment horizontal="right" wrapText="1"/>
      <protection locked="0"/>
    </xf>
    <xf numFmtId="0" fontId="1" fillId="9" borderId="4" xfId="2" applyFont="1" applyFill="1" applyAlignment="1" applyProtection="1">
      <alignment horizontal="right" wrapText="1"/>
      <protection locked="0"/>
    </xf>
    <xf numFmtId="0" fontId="3" fillId="9" borderId="1" xfId="1" applyFill="1" applyBorder="1" applyAlignment="1" applyProtection="1">
      <alignment horizontal="right" wrapText="1"/>
      <protection locked="0"/>
    </xf>
    <xf numFmtId="0" fontId="0" fillId="9" borderId="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1" fillId="9" borderId="1" xfId="0" applyNumberFormat="1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 applyProtection="1">
      <alignment horizontal="right" wrapText="1"/>
    </xf>
    <xf numFmtId="2" fontId="1" fillId="9" borderId="1" xfId="0" applyNumberFormat="1" applyFont="1" applyFill="1" applyBorder="1" applyAlignment="1" applyProtection="1">
      <alignment horizontal="right" wrapText="1"/>
    </xf>
    <xf numFmtId="0" fontId="1" fillId="9" borderId="1" xfId="0" applyFont="1" applyFill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vertical="center" wrapText="1" readingOrder="2"/>
      <protection locked="0"/>
    </xf>
    <xf numFmtId="0" fontId="9" fillId="0" borderId="16" xfId="0" applyFont="1" applyBorder="1" applyAlignment="1" applyProtection="1">
      <alignment horizontal="center" vertical="center" wrapText="1" readingOrder="2"/>
      <protection locked="0"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9" fillId="0" borderId="10" xfId="0" applyFont="1" applyBorder="1" applyAlignment="1" applyProtection="1">
      <alignment horizontal="center" vertical="center" wrapText="1" readingOrder="2"/>
      <protection locked="0"/>
    </xf>
    <xf numFmtId="0" fontId="9" fillId="0" borderId="11" xfId="0" applyFont="1" applyBorder="1" applyAlignment="1" applyProtection="1">
      <alignment horizontal="center" vertical="center" wrapText="1" readingOrder="2"/>
      <protection locked="0"/>
    </xf>
    <xf numFmtId="0" fontId="9" fillId="0" borderId="1" xfId="0" applyFont="1" applyBorder="1" applyAlignment="1" applyProtection="1">
      <alignment horizontal="center" vertical="center" wrapText="1" readingOrder="2"/>
      <protection locked="0"/>
    </xf>
    <xf numFmtId="0" fontId="9" fillId="0" borderId="13" xfId="0" applyFont="1" applyBorder="1" applyAlignment="1" applyProtection="1">
      <alignment horizontal="center" vertical="center" wrapText="1" readingOrder="2"/>
      <protection locked="0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3" fillId="9" borderId="2" xfId="1" applyFill="1" applyBorder="1" applyAlignment="1">
      <alignment horizontal="center" wrapText="1"/>
    </xf>
    <xf numFmtId="0" fontId="3" fillId="9" borderId="3" xfId="1" applyFill="1" applyBorder="1" applyAlignment="1">
      <alignment horizontal="center" wrapText="1"/>
    </xf>
  </cellXfs>
  <cellStyles count="3">
    <cellStyle name="Normal" xfId="0" builtinId="0"/>
    <cellStyle name="הערה" xfId="2" builtinId="10"/>
    <cellStyle name="רע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26"/>
  <sheetViews>
    <sheetView rightToLeft="1" tabSelected="1" view="pageBreakPreview" zoomScaleNormal="100" zoomScaleSheetLayoutView="100" workbookViewId="0">
      <selection activeCell="J55" sqref="J55"/>
    </sheetView>
  </sheetViews>
  <sheetFormatPr defaultColWidth="9" defaultRowHeight="15" x14ac:dyDescent="0.25"/>
  <cols>
    <col min="1" max="1" width="5.25" style="13" customWidth="1"/>
    <col min="2" max="2" width="23" style="4" customWidth="1"/>
    <col min="3" max="3" width="12" style="4" customWidth="1"/>
    <col min="4" max="4" width="11.375" style="4" customWidth="1"/>
    <col min="5" max="5" width="11.625" style="4" customWidth="1"/>
    <col min="6" max="6" width="16.875" style="4" customWidth="1"/>
    <col min="7" max="7" width="11.875" style="4" customWidth="1"/>
    <col min="8" max="8" width="22.25" style="4" bestFit="1" customWidth="1"/>
    <col min="9" max="9" width="12.5" style="4" customWidth="1"/>
    <col min="10" max="10" width="10.75" style="4" customWidth="1"/>
    <col min="11" max="11" width="12.625" style="10" customWidth="1"/>
    <col min="12" max="12" width="16.625" style="4" customWidth="1"/>
    <col min="13" max="54" width="9" style="5"/>
    <col min="55" max="16384" width="9" style="1"/>
  </cols>
  <sheetData>
    <row r="1" spans="1:13" ht="40.5" x14ac:dyDescent="0.3">
      <c r="B1" s="35" t="s">
        <v>157</v>
      </c>
      <c r="H1" s="50" t="s">
        <v>158</v>
      </c>
    </row>
    <row r="2" spans="1:13" ht="31.5" customHeight="1" x14ac:dyDescent="0.25">
      <c r="A2" s="64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1.5" x14ac:dyDescent="0.25">
      <c r="A3" s="14" t="s">
        <v>144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119</v>
      </c>
      <c r="J3" s="2" t="s">
        <v>149</v>
      </c>
      <c r="K3" s="8" t="s">
        <v>150</v>
      </c>
      <c r="L3" s="2" t="s">
        <v>8</v>
      </c>
      <c r="M3" s="2" t="s">
        <v>151</v>
      </c>
    </row>
    <row r="4" spans="1:13" ht="15.75" x14ac:dyDescent="0.25">
      <c r="A4" s="17">
        <v>1</v>
      </c>
      <c r="B4" s="18" t="s">
        <v>9</v>
      </c>
      <c r="C4" s="19">
        <v>0.47619047619047616</v>
      </c>
      <c r="D4" s="18" t="s">
        <v>10</v>
      </c>
      <c r="E4" s="18" t="s">
        <v>11</v>
      </c>
      <c r="F4" s="18" t="s">
        <v>12</v>
      </c>
      <c r="G4" s="20" t="s">
        <v>109</v>
      </c>
      <c r="H4" s="18"/>
      <c r="I4" s="36">
        <v>4000</v>
      </c>
      <c r="J4" s="25">
        <f>$I$4/I36*100</f>
        <v>12.655824843384167</v>
      </c>
      <c r="K4" s="22">
        <v>50</v>
      </c>
      <c r="L4" s="46"/>
      <c r="M4" s="18">
        <f>L4*J4</f>
        <v>0</v>
      </c>
    </row>
    <row r="5" spans="1:13" ht="14.25" customHeight="1" x14ac:dyDescent="0.25">
      <c r="A5" s="17"/>
      <c r="B5" s="18"/>
      <c r="C5" s="23"/>
      <c r="D5" s="18"/>
      <c r="E5" s="18"/>
      <c r="F5" s="18"/>
      <c r="G5" s="23"/>
      <c r="H5" s="18"/>
      <c r="I5" s="36">
        <v>1000</v>
      </c>
      <c r="J5" s="25">
        <f>I5/I36*100</f>
        <v>3.1639562108460417</v>
      </c>
      <c r="K5" s="22">
        <v>100</v>
      </c>
      <c r="L5" s="46"/>
      <c r="M5" s="18">
        <f t="shared" ref="M5:M35" si="0">L5*J5</f>
        <v>0</v>
      </c>
    </row>
    <row r="6" spans="1:13" ht="15.75" x14ac:dyDescent="0.25">
      <c r="A6" s="17"/>
      <c r="B6" s="18"/>
      <c r="C6" s="18"/>
      <c r="D6" s="18"/>
      <c r="E6" s="18"/>
      <c r="F6" s="18"/>
      <c r="G6" s="23"/>
      <c r="H6" s="18"/>
      <c r="I6" s="36">
        <v>100</v>
      </c>
      <c r="J6" s="25">
        <f>I6/I36*100</f>
        <v>0.31639562108460417</v>
      </c>
      <c r="K6" s="22">
        <v>300</v>
      </c>
      <c r="L6" s="46"/>
      <c r="M6" s="18">
        <f t="shared" si="0"/>
        <v>0</v>
      </c>
    </row>
    <row r="7" spans="1:13" ht="15.75" x14ac:dyDescent="0.25">
      <c r="A7" s="17"/>
      <c r="B7" s="18"/>
      <c r="C7" s="18"/>
      <c r="D7" s="18"/>
      <c r="E7" s="18"/>
      <c r="F7" s="18"/>
      <c r="G7" s="23"/>
      <c r="H7" s="18"/>
      <c r="I7" s="44">
        <v>100</v>
      </c>
      <c r="J7" s="25">
        <f>I7/$I$36*100</f>
        <v>0.31639562108460417</v>
      </c>
      <c r="K7" s="22">
        <v>500</v>
      </c>
      <c r="L7" s="46"/>
      <c r="M7" s="18">
        <f t="shared" si="0"/>
        <v>0</v>
      </c>
    </row>
    <row r="8" spans="1:13" ht="15.75" x14ac:dyDescent="0.25">
      <c r="A8" s="17">
        <v>2</v>
      </c>
      <c r="B8" s="18" t="s">
        <v>9</v>
      </c>
      <c r="C8" s="24" t="s">
        <v>98</v>
      </c>
      <c r="D8" s="18" t="s">
        <v>10</v>
      </c>
      <c r="E8" s="18" t="s">
        <v>13</v>
      </c>
      <c r="F8" s="18" t="s">
        <v>12</v>
      </c>
      <c r="G8" s="20" t="s">
        <v>109</v>
      </c>
      <c r="H8" s="18" t="s">
        <v>121</v>
      </c>
      <c r="I8" s="44">
        <v>4000</v>
      </c>
      <c r="J8" s="25">
        <f>I8/I36*100</f>
        <v>12.655824843384167</v>
      </c>
      <c r="K8" s="22">
        <v>50</v>
      </c>
      <c r="L8" s="46"/>
      <c r="M8" s="18">
        <f t="shared" si="0"/>
        <v>0</v>
      </c>
    </row>
    <row r="9" spans="1:13" ht="15.75" x14ac:dyDescent="0.25">
      <c r="A9" s="17"/>
      <c r="B9" s="18"/>
      <c r="C9" s="23"/>
      <c r="D9" s="18"/>
      <c r="E9" s="18"/>
      <c r="F9" s="18"/>
      <c r="G9" s="18"/>
      <c r="H9" s="18"/>
      <c r="I9" s="44">
        <v>1000</v>
      </c>
      <c r="J9" s="25">
        <f>I9/I36*100</f>
        <v>3.1639562108460417</v>
      </c>
      <c r="K9" s="22">
        <v>100</v>
      </c>
      <c r="L9" s="46"/>
      <c r="M9" s="18">
        <f t="shared" si="0"/>
        <v>0</v>
      </c>
    </row>
    <row r="10" spans="1:13" ht="15.75" x14ac:dyDescent="0.25">
      <c r="A10" s="17"/>
      <c r="B10" s="18"/>
      <c r="C10" s="18"/>
      <c r="D10" s="18"/>
      <c r="E10" s="18"/>
      <c r="F10" s="18"/>
      <c r="G10" s="18"/>
      <c r="H10" s="18"/>
      <c r="I10" s="44">
        <v>100</v>
      </c>
      <c r="J10" s="25">
        <f>I10/$I$36*100</f>
        <v>0.31639562108460417</v>
      </c>
      <c r="K10" s="22">
        <v>300</v>
      </c>
      <c r="L10" s="46"/>
      <c r="M10" s="18">
        <f t="shared" si="0"/>
        <v>0</v>
      </c>
    </row>
    <row r="11" spans="1:13" ht="15.75" x14ac:dyDescent="0.25">
      <c r="A11" s="17"/>
      <c r="B11" s="18"/>
      <c r="C11" s="18"/>
      <c r="D11" s="18"/>
      <c r="E11" s="18"/>
      <c r="F11" s="18"/>
      <c r="G11" s="18"/>
      <c r="H11" s="18"/>
      <c r="I11" s="44">
        <v>100</v>
      </c>
      <c r="J11" s="25">
        <f>I11/$I$36*100</f>
        <v>0.31639562108460417</v>
      </c>
      <c r="K11" s="22">
        <v>500</v>
      </c>
      <c r="L11" s="46"/>
      <c r="M11" s="18">
        <f t="shared" si="0"/>
        <v>0</v>
      </c>
    </row>
    <row r="12" spans="1:13" ht="15.75" x14ac:dyDescent="0.25">
      <c r="A12" s="17">
        <v>3</v>
      </c>
      <c r="B12" s="18" t="s">
        <v>110</v>
      </c>
      <c r="C12" s="18" t="s">
        <v>14</v>
      </c>
      <c r="D12" s="18" t="s">
        <v>10</v>
      </c>
      <c r="E12" s="18" t="s">
        <v>13</v>
      </c>
      <c r="F12" s="18" t="s">
        <v>12</v>
      </c>
      <c r="G12" s="20" t="s">
        <v>109</v>
      </c>
      <c r="H12" s="18"/>
      <c r="I12" s="44">
        <v>2000</v>
      </c>
      <c r="J12" s="25">
        <f>I12/$I$36*100</f>
        <v>6.3279124216920835</v>
      </c>
      <c r="K12" s="22">
        <v>1000</v>
      </c>
      <c r="L12" s="46"/>
      <c r="M12" s="18">
        <f t="shared" si="0"/>
        <v>0</v>
      </c>
    </row>
    <row r="13" spans="1:13" ht="15.75" x14ac:dyDescent="0.25">
      <c r="A13" s="17"/>
      <c r="B13" s="18"/>
      <c r="C13" s="18"/>
      <c r="D13" s="18"/>
      <c r="E13" s="18"/>
      <c r="F13" s="18"/>
      <c r="G13" s="18"/>
      <c r="H13" s="18"/>
      <c r="I13" s="44">
        <v>1000</v>
      </c>
      <c r="J13" s="25">
        <f>I13/$I$36*100</f>
        <v>3.1639562108460417</v>
      </c>
      <c r="K13" s="22">
        <v>2000</v>
      </c>
      <c r="L13" s="46"/>
      <c r="M13" s="18">
        <f t="shared" si="0"/>
        <v>0</v>
      </c>
    </row>
    <row r="14" spans="1:13" ht="15.75" x14ac:dyDescent="0.25">
      <c r="A14" s="17"/>
      <c r="B14" s="18"/>
      <c r="C14" s="18"/>
      <c r="D14" s="18"/>
      <c r="E14" s="18"/>
      <c r="F14" s="18"/>
      <c r="G14" s="18"/>
      <c r="H14" s="18"/>
      <c r="I14" s="45">
        <v>1000</v>
      </c>
      <c r="J14" s="25">
        <f t="shared" ref="J14:J35" si="1">I14/$I$36*100</f>
        <v>3.1639562108460417</v>
      </c>
      <c r="K14" s="22">
        <v>3000</v>
      </c>
      <c r="L14" s="46"/>
      <c r="M14" s="18">
        <f t="shared" si="0"/>
        <v>0</v>
      </c>
    </row>
    <row r="15" spans="1:13" ht="15.75" x14ac:dyDescent="0.25">
      <c r="A15" s="17">
        <v>4</v>
      </c>
      <c r="B15" s="18" t="s">
        <v>111</v>
      </c>
      <c r="C15" s="18" t="s">
        <v>19</v>
      </c>
      <c r="D15" s="18" t="s">
        <v>10</v>
      </c>
      <c r="E15" s="18" t="s">
        <v>13</v>
      </c>
      <c r="F15" s="18" t="s">
        <v>12</v>
      </c>
      <c r="G15" s="20" t="s">
        <v>109</v>
      </c>
      <c r="H15" s="18"/>
      <c r="I15" s="44">
        <v>4000</v>
      </c>
      <c r="J15" s="25">
        <f t="shared" si="1"/>
        <v>12.655824843384167</v>
      </c>
      <c r="K15" s="22">
        <v>1000</v>
      </c>
      <c r="L15" s="47"/>
      <c r="M15" s="18">
        <f t="shared" si="0"/>
        <v>0</v>
      </c>
    </row>
    <row r="16" spans="1:13" ht="15.75" x14ac:dyDescent="0.25">
      <c r="A16" s="17"/>
      <c r="B16" s="18"/>
      <c r="C16" s="18"/>
      <c r="D16" s="18"/>
      <c r="E16" s="18"/>
      <c r="F16" s="18"/>
      <c r="G16" s="18"/>
      <c r="H16" s="18"/>
      <c r="I16" s="44">
        <v>500</v>
      </c>
      <c r="J16" s="25">
        <f t="shared" si="1"/>
        <v>1.5819781054230209</v>
      </c>
      <c r="K16" s="22">
        <v>2000</v>
      </c>
      <c r="L16" s="46"/>
      <c r="M16" s="18">
        <f t="shared" si="0"/>
        <v>0</v>
      </c>
    </row>
    <row r="17" spans="1:13" ht="15.75" x14ac:dyDescent="0.25">
      <c r="A17" s="17"/>
      <c r="B17" s="18"/>
      <c r="C17" s="18"/>
      <c r="D17" s="18"/>
      <c r="E17" s="18"/>
      <c r="F17" s="18"/>
      <c r="G17" s="18"/>
      <c r="H17" s="18"/>
      <c r="I17" s="44">
        <v>500</v>
      </c>
      <c r="J17" s="25">
        <f t="shared" si="1"/>
        <v>1.5819781054230209</v>
      </c>
      <c r="K17" s="22">
        <v>3000</v>
      </c>
      <c r="L17" s="46"/>
      <c r="M17" s="18">
        <f t="shared" si="0"/>
        <v>0</v>
      </c>
    </row>
    <row r="18" spans="1:13" ht="15.75" x14ac:dyDescent="0.25">
      <c r="A18" s="17">
        <v>5</v>
      </c>
      <c r="B18" s="18" t="s">
        <v>111</v>
      </c>
      <c r="C18" s="18" t="s">
        <v>21</v>
      </c>
      <c r="D18" s="18" t="s">
        <v>10</v>
      </c>
      <c r="E18" s="18" t="s">
        <v>13</v>
      </c>
      <c r="F18" s="18" t="s">
        <v>12</v>
      </c>
      <c r="G18" s="20" t="s">
        <v>109</v>
      </c>
      <c r="H18" s="18"/>
      <c r="I18" s="44">
        <v>2</v>
      </c>
      <c r="J18" s="25">
        <f t="shared" si="1"/>
        <v>6.3279124216920838E-3</v>
      </c>
      <c r="K18" s="22">
        <v>1000</v>
      </c>
      <c r="L18" s="47"/>
      <c r="M18" s="18">
        <f t="shared" si="0"/>
        <v>0</v>
      </c>
    </row>
    <row r="19" spans="1:13" ht="15.75" x14ac:dyDescent="0.25">
      <c r="A19" s="17"/>
      <c r="B19" s="18"/>
      <c r="C19" s="18"/>
      <c r="D19" s="18"/>
      <c r="E19" s="18"/>
      <c r="F19" s="18"/>
      <c r="G19" s="18"/>
      <c r="H19" s="18"/>
      <c r="I19" s="44">
        <v>2</v>
      </c>
      <c r="J19" s="25">
        <f t="shared" si="1"/>
        <v>6.3279124216920838E-3</v>
      </c>
      <c r="K19" s="22">
        <v>2000</v>
      </c>
      <c r="L19" s="46"/>
      <c r="M19" s="18">
        <f t="shared" si="0"/>
        <v>0</v>
      </c>
    </row>
    <row r="20" spans="1:13" ht="15.75" x14ac:dyDescent="0.25">
      <c r="A20" s="17"/>
      <c r="B20" s="18"/>
      <c r="C20" s="18"/>
      <c r="D20" s="18"/>
      <c r="E20" s="18"/>
      <c r="F20" s="18"/>
      <c r="G20" s="18"/>
      <c r="H20" s="18"/>
      <c r="I20" s="44">
        <v>2</v>
      </c>
      <c r="J20" s="25">
        <f t="shared" si="1"/>
        <v>6.3279124216920838E-3</v>
      </c>
      <c r="K20" s="22">
        <v>3000</v>
      </c>
      <c r="L20" s="46"/>
      <c r="M20" s="18">
        <f t="shared" si="0"/>
        <v>0</v>
      </c>
    </row>
    <row r="21" spans="1:13" ht="31.5" x14ac:dyDescent="0.25">
      <c r="A21" s="17">
        <v>6</v>
      </c>
      <c r="B21" s="18" t="s">
        <v>89</v>
      </c>
      <c r="C21" s="18" t="s">
        <v>30</v>
      </c>
      <c r="D21" s="18" t="s">
        <v>10</v>
      </c>
      <c r="E21" s="18" t="s">
        <v>13</v>
      </c>
      <c r="F21" s="18" t="s">
        <v>12</v>
      </c>
      <c r="G21" s="18" t="s">
        <v>113</v>
      </c>
      <c r="H21" s="18" t="s">
        <v>31</v>
      </c>
      <c r="I21" s="36">
        <v>2000</v>
      </c>
      <c r="J21" s="25">
        <f t="shared" si="1"/>
        <v>6.3279124216920835</v>
      </c>
      <c r="K21" s="22">
        <v>2000</v>
      </c>
      <c r="L21" s="48"/>
      <c r="M21" s="18">
        <f t="shared" si="0"/>
        <v>0</v>
      </c>
    </row>
    <row r="22" spans="1:13" ht="15.75" x14ac:dyDescent="0.25">
      <c r="A22" s="17"/>
      <c r="B22" s="18"/>
      <c r="C22" s="18"/>
      <c r="D22" s="18"/>
      <c r="E22" s="18"/>
      <c r="F22" s="18"/>
      <c r="G22" s="18"/>
      <c r="H22" s="18" t="s">
        <v>32</v>
      </c>
      <c r="I22" s="36"/>
      <c r="J22" s="18"/>
      <c r="K22" s="22"/>
      <c r="L22" s="46"/>
      <c r="M22" s="18">
        <f t="shared" si="0"/>
        <v>0</v>
      </c>
    </row>
    <row r="23" spans="1:13" ht="15.75" x14ac:dyDescent="0.25">
      <c r="A23" s="17">
        <v>7</v>
      </c>
      <c r="B23" s="18" t="s">
        <v>15</v>
      </c>
      <c r="C23" s="18" t="s">
        <v>87</v>
      </c>
      <c r="D23" s="18" t="s">
        <v>10</v>
      </c>
      <c r="E23" s="18" t="s">
        <v>13</v>
      </c>
      <c r="F23" s="18" t="s">
        <v>12</v>
      </c>
      <c r="G23" s="20" t="s">
        <v>109</v>
      </c>
      <c r="H23" s="18" t="s">
        <v>99</v>
      </c>
      <c r="I23" s="36">
        <v>500</v>
      </c>
      <c r="J23" s="25">
        <f t="shared" si="1"/>
        <v>1.5819781054230209</v>
      </c>
      <c r="K23" s="22">
        <v>100</v>
      </c>
      <c r="L23" s="46"/>
      <c r="M23" s="18">
        <f t="shared" si="0"/>
        <v>0</v>
      </c>
    </row>
    <row r="24" spans="1:13" ht="15.75" x14ac:dyDescent="0.25">
      <c r="A24" s="17"/>
      <c r="B24" s="18"/>
      <c r="C24" s="18" t="s">
        <v>88</v>
      </c>
      <c r="D24" s="18"/>
      <c r="E24" s="18"/>
      <c r="F24" s="18"/>
      <c r="G24" s="18"/>
      <c r="H24" s="23"/>
      <c r="I24" s="37">
        <v>500</v>
      </c>
      <c r="J24" s="25">
        <f t="shared" si="1"/>
        <v>1.5819781054230209</v>
      </c>
      <c r="K24" s="22">
        <v>500</v>
      </c>
      <c r="L24" s="46"/>
      <c r="M24" s="18">
        <f t="shared" si="0"/>
        <v>0</v>
      </c>
    </row>
    <row r="25" spans="1:13" ht="15.75" x14ac:dyDescent="0.25">
      <c r="A25" s="17"/>
      <c r="B25" s="18"/>
      <c r="C25" s="18"/>
      <c r="D25" s="18"/>
      <c r="E25" s="18"/>
      <c r="F25" s="18"/>
      <c r="G25" s="18"/>
      <c r="H25" s="18"/>
      <c r="I25" s="38">
        <v>1000</v>
      </c>
      <c r="J25" s="25">
        <f t="shared" si="1"/>
        <v>3.1639562108460417</v>
      </c>
      <c r="K25" s="22">
        <v>1000</v>
      </c>
      <c r="L25" s="46"/>
      <c r="M25" s="18">
        <f t="shared" si="0"/>
        <v>0</v>
      </c>
    </row>
    <row r="26" spans="1:13" ht="15.75" x14ac:dyDescent="0.25">
      <c r="A26" s="17">
        <v>8</v>
      </c>
      <c r="B26" s="18" t="s">
        <v>15</v>
      </c>
      <c r="C26" s="18" t="s">
        <v>16</v>
      </c>
      <c r="D26" s="18" t="s">
        <v>10</v>
      </c>
      <c r="E26" s="18" t="s">
        <v>13</v>
      </c>
      <c r="F26" s="18" t="s">
        <v>12</v>
      </c>
      <c r="G26" s="20" t="s">
        <v>109</v>
      </c>
      <c r="H26" s="18" t="s">
        <v>99</v>
      </c>
      <c r="I26" s="36">
        <v>500</v>
      </c>
      <c r="J26" s="25">
        <f t="shared" si="1"/>
        <v>1.5819781054230209</v>
      </c>
      <c r="K26" s="22">
        <v>100</v>
      </c>
      <c r="L26" s="46"/>
      <c r="M26" s="18">
        <f t="shared" si="0"/>
        <v>0</v>
      </c>
    </row>
    <row r="27" spans="1:13" ht="15.75" x14ac:dyDescent="0.25">
      <c r="A27" s="17"/>
      <c r="B27" s="18"/>
      <c r="C27" s="18"/>
      <c r="D27" s="18"/>
      <c r="E27" s="18"/>
      <c r="F27" s="18"/>
      <c r="G27" s="18"/>
      <c r="H27" s="23"/>
      <c r="I27" s="37">
        <v>500</v>
      </c>
      <c r="J27" s="25">
        <f t="shared" si="1"/>
        <v>1.5819781054230209</v>
      </c>
      <c r="K27" s="22">
        <v>500</v>
      </c>
      <c r="L27" s="46"/>
      <c r="M27" s="18">
        <f t="shared" si="0"/>
        <v>0</v>
      </c>
    </row>
    <row r="28" spans="1:13" ht="15.75" x14ac:dyDescent="0.25">
      <c r="A28" s="17"/>
      <c r="B28" s="18"/>
      <c r="C28" s="18"/>
      <c r="D28" s="18"/>
      <c r="E28" s="18"/>
      <c r="F28" s="18"/>
      <c r="G28" s="18"/>
      <c r="H28" s="18"/>
      <c r="I28" s="36">
        <v>1000</v>
      </c>
      <c r="J28" s="25">
        <f t="shared" si="1"/>
        <v>3.1639562108460417</v>
      </c>
      <c r="K28" s="22">
        <v>1000</v>
      </c>
      <c r="L28" s="46"/>
      <c r="M28" s="18">
        <f t="shared" si="0"/>
        <v>0</v>
      </c>
    </row>
    <row r="29" spans="1:13" ht="15.75" x14ac:dyDescent="0.25">
      <c r="A29" s="17">
        <v>9</v>
      </c>
      <c r="B29" s="18" t="s">
        <v>17</v>
      </c>
      <c r="C29" s="18" t="s">
        <v>18</v>
      </c>
      <c r="D29" s="18" t="s">
        <v>10</v>
      </c>
      <c r="E29" s="18" t="s">
        <v>13</v>
      </c>
      <c r="F29" s="18" t="s">
        <v>12</v>
      </c>
      <c r="G29" s="20" t="s">
        <v>109</v>
      </c>
      <c r="H29" s="18" t="s">
        <v>99</v>
      </c>
      <c r="I29" s="36">
        <v>100</v>
      </c>
      <c r="J29" s="25">
        <f t="shared" si="1"/>
        <v>0.31639562108460417</v>
      </c>
      <c r="K29" s="22">
        <v>100</v>
      </c>
      <c r="L29" s="46"/>
      <c r="M29" s="18">
        <f t="shared" si="0"/>
        <v>0</v>
      </c>
    </row>
    <row r="30" spans="1:13" ht="15.75" x14ac:dyDescent="0.25">
      <c r="A30" s="17"/>
      <c r="B30" s="18"/>
      <c r="C30" s="18"/>
      <c r="D30" s="18"/>
      <c r="E30" s="18"/>
      <c r="F30" s="18"/>
      <c r="G30" s="23"/>
      <c r="H30" s="23"/>
      <c r="I30" s="22">
        <v>500</v>
      </c>
      <c r="J30" s="25">
        <f t="shared" si="1"/>
        <v>1.5819781054230209</v>
      </c>
      <c r="K30" s="22">
        <v>500</v>
      </c>
      <c r="L30" s="46"/>
      <c r="M30" s="18">
        <f t="shared" si="0"/>
        <v>0</v>
      </c>
    </row>
    <row r="31" spans="1:13" ht="15.75" x14ac:dyDescent="0.25">
      <c r="A31" s="17"/>
      <c r="B31" s="18"/>
      <c r="C31" s="18"/>
      <c r="D31" s="18"/>
      <c r="E31" s="18"/>
      <c r="F31" s="18"/>
      <c r="G31" s="23"/>
      <c r="H31" s="18"/>
      <c r="I31" s="22">
        <v>1000</v>
      </c>
      <c r="J31" s="25">
        <f t="shared" si="1"/>
        <v>3.1639562108460417</v>
      </c>
      <c r="K31" s="22">
        <v>1000</v>
      </c>
      <c r="L31" s="46"/>
      <c r="M31" s="18">
        <f t="shared" si="0"/>
        <v>0</v>
      </c>
    </row>
    <row r="32" spans="1:13" s="5" customFormat="1" ht="15.75" x14ac:dyDescent="0.25">
      <c r="A32" s="17">
        <v>10</v>
      </c>
      <c r="B32" s="18" t="s">
        <v>120</v>
      </c>
      <c r="C32" s="18" t="s">
        <v>19</v>
      </c>
      <c r="D32" s="18" t="s">
        <v>10</v>
      </c>
      <c r="E32" s="18" t="s">
        <v>13</v>
      </c>
      <c r="F32" s="18" t="s">
        <v>12</v>
      </c>
      <c r="G32" s="20" t="s">
        <v>109</v>
      </c>
      <c r="H32" s="18"/>
      <c r="I32" s="22">
        <v>3000</v>
      </c>
      <c r="J32" s="25">
        <f t="shared" si="1"/>
        <v>9.4918686325381252</v>
      </c>
      <c r="K32" s="22">
        <v>3000</v>
      </c>
      <c r="L32" s="46"/>
      <c r="M32" s="18">
        <f t="shared" si="0"/>
        <v>0</v>
      </c>
    </row>
    <row r="33" spans="1:54" ht="15.75" x14ac:dyDescent="0.25">
      <c r="A33" s="17">
        <v>11</v>
      </c>
      <c r="B33" s="18" t="s">
        <v>112</v>
      </c>
      <c r="C33" s="18" t="s">
        <v>20</v>
      </c>
      <c r="D33" s="18" t="s">
        <v>10</v>
      </c>
      <c r="E33" s="18" t="s">
        <v>13</v>
      </c>
      <c r="F33" s="18" t="s">
        <v>12</v>
      </c>
      <c r="G33" s="20" t="s">
        <v>109</v>
      </c>
      <c r="H33" s="18"/>
      <c r="I33" s="22">
        <v>100</v>
      </c>
      <c r="J33" s="25">
        <f>I33/$I$36*100</f>
        <v>0.31639562108460417</v>
      </c>
      <c r="K33" s="22">
        <v>100</v>
      </c>
      <c r="L33" s="46"/>
      <c r="M33" s="18">
        <f t="shared" si="0"/>
        <v>0</v>
      </c>
    </row>
    <row r="34" spans="1:54" ht="15.75" x14ac:dyDescent="0.25">
      <c r="A34" s="17"/>
      <c r="B34" s="18"/>
      <c r="C34" s="18"/>
      <c r="D34" s="18"/>
      <c r="E34" s="18"/>
      <c r="F34" s="18"/>
      <c r="G34" s="23"/>
      <c r="H34" s="18"/>
      <c r="I34" s="22">
        <v>500</v>
      </c>
      <c r="J34" s="25">
        <f t="shared" si="1"/>
        <v>1.5819781054230209</v>
      </c>
      <c r="K34" s="22">
        <v>500</v>
      </c>
      <c r="L34" s="46"/>
      <c r="M34" s="18">
        <f t="shared" si="0"/>
        <v>0</v>
      </c>
    </row>
    <row r="35" spans="1:54" ht="15.75" x14ac:dyDescent="0.25">
      <c r="A35" s="17"/>
      <c r="B35" s="18"/>
      <c r="C35" s="18"/>
      <c r="D35" s="18"/>
      <c r="E35" s="18"/>
      <c r="F35" s="18"/>
      <c r="G35" s="23"/>
      <c r="H35" s="18"/>
      <c r="I35" s="22">
        <v>1000</v>
      </c>
      <c r="J35" s="25">
        <f t="shared" si="1"/>
        <v>3.1639562108460417</v>
      </c>
      <c r="K35" s="22">
        <v>1000</v>
      </c>
      <c r="L35" s="46"/>
      <c r="M35" s="18">
        <f t="shared" si="0"/>
        <v>0</v>
      </c>
    </row>
    <row r="36" spans="1:54" ht="21.75" hidden="1" customHeight="1" x14ac:dyDescent="0.25">
      <c r="A36" s="17"/>
      <c r="B36" s="18"/>
      <c r="C36" s="18"/>
      <c r="D36" s="18"/>
      <c r="E36" s="18"/>
      <c r="F36" s="18"/>
      <c r="G36" s="18"/>
      <c r="H36" s="18"/>
      <c r="I36" s="36">
        <f>SUM(I4:I35)</f>
        <v>31606</v>
      </c>
      <c r="J36" s="21">
        <f>SUM(J4:J35)</f>
        <v>99.999999999999972</v>
      </c>
      <c r="K36" s="22"/>
      <c r="L36" s="2"/>
      <c r="M36" s="2"/>
    </row>
    <row r="37" spans="1:54" ht="51" customHeight="1" x14ac:dyDescent="0.25">
      <c r="A37" s="15"/>
      <c r="B37" s="8" t="s">
        <v>131</v>
      </c>
      <c r="C37" s="2"/>
      <c r="D37" s="2"/>
      <c r="E37" s="2"/>
      <c r="F37" s="2"/>
      <c r="G37" s="2"/>
      <c r="H37" s="2"/>
      <c r="I37" s="2"/>
      <c r="J37" s="2"/>
      <c r="K37" s="8"/>
      <c r="L37" s="2"/>
      <c r="M37" s="2">
        <f>SUM(M4:M36)</f>
        <v>0</v>
      </c>
    </row>
    <row r="38" spans="1:54" s="5" customFormat="1" ht="31.5" customHeight="1" x14ac:dyDescent="0.25">
      <c r="A38" s="58" t="s">
        <v>132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54" s="6" customFormat="1" ht="31.5" x14ac:dyDescent="0.25">
      <c r="A39" s="15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  <c r="H39" s="2" t="s">
        <v>6</v>
      </c>
      <c r="I39" s="2" t="s">
        <v>119</v>
      </c>
      <c r="J39" s="2" t="s">
        <v>149</v>
      </c>
      <c r="K39" s="8" t="s">
        <v>7</v>
      </c>
      <c r="L39" s="2" t="s">
        <v>8</v>
      </c>
      <c r="M39" s="2" t="s">
        <v>151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5.75" x14ac:dyDescent="0.25">
      <c r="A40" s="17">
        <v>1</v>
      </c>
      <c r="B40" s="18" t="s">
        <v>22</v>
      </c>
      <c r="C40" s="18" t="s">
        <v>23</v>
      </c>
      <c r="D40" s="18" t="s">
        <v>10</v>
      </c>
      <c r="E40" s="18" t="s">
        <v>11</v>
      </c>
      <c r="F40" s="18" t="s">
        <v>12</v>
      </c>
      <c r="G40" s="20" t="s">
        <v>128</v>
      </c>
      <c r="H40" s="18" t="s">
        <v>24</v>
      </c>
      <c r="I40" s="39">
        <v>1000</v>
      </c>
      <c r="J40" s="21">
        <f t="shared" ref="J40:J63" si="2">I40/$I$64*100</f>
        <v>36.088054853843374</v>
      </c>
      <c r="K40" s="22">
        <v>1</v>
      </c>
      <c r="L40" s="46"/>
      <c r="M40" s="18">
        <f>L40*J40</f>
        <v>0</v>
      </c>
    </row>
    <row r="41" spans="1:54" ht="15.75" x14ac:dyDescent="0.25">
      <c r="A41" s="17"/>
      <c r="B41" s="18"/>
      <c r="C41" s="18"/>
      <c r="D41" s="18"/>
      <c r="E41" s="18"/>
      <c r="F41" s="18"/>
      <c r="G41" s="18"/>
      <c r="H41" s="18"/>
      <c r="I41" s="39">
        <v>100</v>
      </c>
      <c r="J41" s="25">
        <f t="shared" si="2"/>
        <v>3.6088054853843379</v>
      </c>
      <c r="K41" s="22">
        <v>10</v>
      </c>
      <c r="L41" s="46"/>
      <c r="M41" s="18">
        <f t="shared" ref="M41:M63" si="3">L41*J41</f>
        <v>0</v>
      </c>
    </row>
    <row r="42" spans="1:54" ht="15.75" x14ac:dyDescent="0.25">
      <c r="A42" s="17"/>
      <c r="B42" s="18"/>
      <c r="C42" s="18"/>
      <c r="D42" s="18"/>
      <c r="E42" s="18"/>
      <c r="F42" s="18"/>
      <c r="G42" s="18"/>
      <c r="H42" s="18"/>
      <c r="I42" s="40">
        <v>50</v>
      </c>
      <c r="J42" s="25">
        <f t="shared" si="2"/>
        <v>1.8044027426921689</v>
      </c>
      <c r="K42" s="22">
        <v>50</v>
      </c>
      <c r="L42" s="46"/>
      <c r="M42" s="18">
        <f t="shared" si="3"/>
        <v>0</v>
      </c>
    </row>
    <row r="43" spans="1:54" ht="15.75" x14ac:dyDescent="0.25">
      <c r="A43" s="17">
        <v>2</v>
      </c>
      <c r="B43" s="18" t="s">
        <v>26</v>
      </c>
      <c r="C43" s="18" t="s">
        <v>27</v>
      </c>
      <c r="D43" s="18" t="s">
        <v>10</v>
      </c>
      <c r="E43" s="18" t="s">
        <v>11</v>
      </c>
      <c r="F43" s="18" t="s">
        <v>28</v>
      </c>
      <c r="G43" s="20" t="s">
        <v>129</v>
      </c>
      <c r="H43" s="18" t="s">
        <v>24</v>
      </c>
      <c r="I43" s="39">
        <v>500</v>
      </c>
      <c r="J43" s="21">
        <f t="shared" si="2"/>
        <v>18.044027426921687</v>
      </c>
      <c r="K43" s="22">
        <v>1</v>
      </c>
      <c r="L43" s="46"/>
      <c r="M43" s="18">
        <f t="shared" si="3"/>
        <v>0</v>
      </c>
    </row>
    <row r="44" spans="1:54" ht="15.75" x14ac:dyDescent="0.25">
      <c r="A44" s="17"/>
      <c r="B44" s="18"/>
      <c r="C44" s="18"/>
      <c r="D44" s="18"/>
      <c r="E44" s="18"/>
      <c r="F44" s="18"/>
      <c r="G44" s="18"/>
      <c r="H44" s="18"/>
      <c r="I44" s="39">
        <v>100</v>
      </c>
      <c r="J44" s="25">
        <f t="shared" si="2"/>
        <v>3.6088054853843379</v>
      </c>
      <c r="K44" s="22">
        <v>50</v>
      </c>
      <c r="L44" s="46"/>
      <c r="M44" s="18">
        <f t="shared" si="3"/>
        <v>0</v>
      </c>
    </row>
    <row r="45" spans="1:54" ht="15.75" x14ac:dyDescent="0.25">
      <c r="A45" s="17">
        <v>3</v>
      </c>
      <c r="B45" s="18" t="s">
        <v>26</v>
      </c>
      <c r="C45" s="18" t="s">
        <v>29</v>
      </c>
      <c r="D45" s="18" t="s">
        <v>10</v>
      </c>
      <c r="E45" s="18" t="s">
        <v>11</v>
      </c>
      <c r="F45" s="18" t="s">
        <v>12</v>
      </c>
      <c r="G45" s="20" t="s">
        <v>129</v>
      </c>
      <c r="H45" s="18" t="s">
        <v>24</v>
      </c>
      <c r="I45" s="39">
        <v>100</v>
      </c>
      <c r="J45" s="25">
        <f t="shared" si="2"/>
        <v>3.6088054853843379</v>
      </c>
      <c r="K45" s="22">
        <v>1</v>
      </c>
      <c r="L45" s="46"/>
      <c r="M45" s="18">
        <f t="shared" si="3"/>
        <v>0</v>
      </c>
    </row>
    <row r="46" spans="1:54" ht="15.75" x14ac:dyDescent="0.25">
      <c r="A46" s="17"/>
      <c r="B46" s="18"/>
      <c r="C46" s="18"/>
      <c r="D46" s="18"/>
      <c r="E46" s="18"/>
      <c r="F46" s="18"/>
      <c r="G46" s="18"/>
      <c r="H46" s="18"/>
      <c r="I46" s="39">
        <v>50</v>
      </c>
      <c r="J46" s="25">
        <f t="shared" si="2"/>
        <v>1.8044027426921689</v>
      </c>
      <c r="K46" s="51">
        <v>5</v>
      </c>
      <c r="L46" s="48"/>
      <c r="M46" s="18">
        <f t="shared" si="3"/>
        <v>0</v>
      </c>
    </row>
    <row r="47" spans="1:54" ht="15.75" x14ac:dyDescent="0.25">
      <c r="A47" s="17"/>
      <c r="B47" s="18"/>
      <c r="C47" s="18"/>
      <c r="D47" s="18"/>
      <c r="E47" s="18"/>
      <c r="F47" s="18"/>
      <c r="G47" s="18"/>
      <c r="H47" s="18"/>
      <c r="I47" s="39">
        <v>10</v>
      </c>
      <c r="J47" s="25">
        <f t="shared" si="2"/>
        <v>0.36088054853843377</v>
      </c>
      <c r="K47" s="51">
        <v>10</v>
      </c>
      <c r="L47" s="48"/>
      <c r="M47" s="18">
        <f t="shared" si="3"/>
        <v>0</v>
      </c>
    </row>
    <row r="48" spans="1:54" s="7" customFormat="1" ht="15.75" x14ac:dyDescent="0.25">
      <c r="A48" s="17">
        <v>4</v>
      </c>
      <c r="B48" s="18" t="s">
        <v>33</v>
      </c>
      <c r="C48" s="18" t="s">
        <v>21</v>
      </c>
      <c r="D48" s="18" t="s">
        <v>10</v>
      </c>
      <c r="E48" s="18" t="s">
        <v>11</v>
      </c>
      <c r="F48" s="18" t="s">
        <v>25</v>
      </c>
      <c r="G48" s="20" t="s">
        <v>125</v>
      </c>
      <c r="H48" s="18" t="s">
        <v>34</v>
      </c>
      <c r="I48" s="39">
        <v>150</v>
      </c>
      <c r="J48" s="25">
        <f t="shared" si="2"/>
        <v>5.413208228076507</v>
      </c>
      <c r="K48" s="52">
        <v>1</v>
      </c>
      <c r="L48" s="46"/>
      <c r="M48" s="18">
        <f t="shared" si="3"/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13" ht="15.75" x14ac:dyDescent="0.25">
      <c r="A49" s="17"/>
      <c r="B49" s="18"/>
      <c r="C49" s="18"/>
      <c r="D49" s="18"/>
      <c r="E49" s="18"/>
      <c r="F49" s="18"/>
      <c r="G49" s="18"/>
      <c r="H49" s="18"/>
      <c r="I49" s="39">
        <v>20</v>
      </c>
      <c r="J49" s="25">
        <f t="shared" si="2"/>
        <v>0.72176109707686753</v>
      </c>
      <c r="K49" s="51">
        <v>5</v>
      </c>
      <c r="L49" s="48"/>
      <c r="M49" s="18">
        <f t="shared" si="3"/>
        <v>0</v>
      </c>
    </row>
    <row r="50" spans="1:13" ht="15.75" x14ac:dyDescent="0.25">
      <c r="A50" s="17"/>
      <c r="B50" s="18"/>
      <c r="C50" s="18"/>
      <c r="D50" s="18"/>
      <c r="E50" s="18"/>
      <c r="F50" s="18"/>
      <c r="G50" s="18"/>
      <c r="H50" s="18"/>
      <c r="I50" s="39">
        <v>10</v>
      </c>
      <c r="J50" s="25">
        <f t="shared" si="2"/>
        <v>0.36088054853843377</v>
      </c>
      <c r="K50" s="51">
        <v>10</v>
      </c>
      <c r="L50" s="48"/>
      <c r="M50" s="18">
        <f t="shared" si="3"/>
        <v>0</v>
      </c>
    </row>
    <row r="51" spans="1:13" s="5" customFormat="1" ht="15.75" x14ac:dyDescent="0.25">
      <c r="A51" s="17"/>
      <c r="B51" s="18"/>
      <c r="C51" s="18"/>
      <c r="D51" s="18"/>
      <c r="E51" s="18"/>
      <c r="F51" s="18"/>
      <c r="G51" s="18"/>
      <c r="H51" s="18"/>
      <c r="I51" s="40">
        <v>1</v>
      </c>
      <c r="J51" s="25">
        <f t="shared" si="2"/>
        <v>3.6088054853843372E-2</v>
      </c>
      <c r="K51" s="51">
        <v>20</v>
      </c>
      <c r="L51" s="46"/>
      <c r="M51" s="18">
        <f t="shared" si="3"/>
        <v>0</v>
      </c>
    </row>
    <row r="52" spans="1:13" ht="15.75" x14ac:dyDescent="0.25">
      <c r="A52" s="17">
        <v>5</v>
      </c>
      <c r="B52" s="18" t="s">
        <v>35</v>
      </c>
      <c r="C52" s="18" t="s">
        <v>19</v>
      </c>
      <c r="D52" s="18" t="s">
        <v>10</v>
      </c>
      <c r="E52" s="18" t="s">
        <v>11</v>
      </c>
      <c r="F52" s="18"/>
      <c r="G52" s="20" t="s">
        <v>125</v>
      </c>
      <c r="H52" s="18" t="s">
        <v>34</v>
      </c>
      <c r="I52" s="39">
        <v>50</v>
      </c>
      <c r="J52" s="25">
        <f t="shared" si="2"/>
        <v>1.8044027426921689</v>
      </c>
      <c r="K52" s="51">
        <v>1</v>
      </c>
      <c r="L52" s="46"/>
      <c r="M52" s="18">
        <f t="shared" si="3"/>
        <v>0</v>
      </c>
    </row>
    <row r="53" spans="1:13" ht="15.75" x14ac:dyDescent="0.25">
      <c r="A53" s="17"/>
      <c r="B53" s="18"/>
      <c r="C53" s="18"/>
      <c r="D53" s="18"/>
      <c r="E53" s="18"/>
      <c r="F53" s="18"/>
      <c r="G53" s="18"/>
      <c r="H53" s="18"/>
      <c r="I53" s="41">
        <v>10</v>
      </c>
      <c r="J53" s="25">
        <f t="shared" si="2"/>
        <v>0.36088054853843377</v>
      </c>
      <c r="K53" s="51">
        <v>5</v>
      </c>
      <c r="L53" s="48"/>
      <c r="M53" s="18">
        <f t="shared" si="3"/>
        <v>0</v>
      </c>
    </row>
    <row r="54" spans="1:13" ht="15.75" x14ac:dyDescent="0.25">
      <c r="A54" s="17"/>
      <c r="B54" s="18"/>
      <c r="C54" s="18"/>
      <c r="D54" s="18"/>
      <c r="E54" s="18"/>
      <c r="F54" s="18"/>
      <c r="G54" s="18"/>
      <c r="H54" s="18"/>
      <c r="I54" s="39">
        <v>5</v>
      </c>
      <c r="J54" s="25">
        <f t="shared" si="2"/>
        <v>0.18044027426921688</v>
      </c>
      <c r="K54" s="51">
        <v>10</v>
      </c>
      <c r="L54" s="48"/>
      <c r="M54" s="18">
        <f t="shared" si="3"/>
        <v>0</v>
      </c>
    </row>
    <row r="55" spans="1:13" ht="47.25" x14ac:dyDescent="0.25">
      <c r="A55" s="17">
        <v>6</v>
      </c>
      <c r="B55" s="18" t="s">
        <v>118</v>
      </c>
      <c r="C55" s="18" t="s">
        <v>21</v>
      </c>
      <c r="D55" s="18" t="s">
        <v>10</v>
      </c>
      <c r="E55" s="18" t="s">
        <v>11</v>
      </c>
      <c r="F55" s="18"/>
      <c r="G55" s="20" t="s">
        <v>125</v>
      </c>
      <c r="H55" s="18" t="s">
        <v>36</v>
      </c>
      <c r="I55" s="39">
        <v>50</v>
      </c>
      <c r="J55" s="25">
        <f t="shared" si="2"/>
        <v>1.8044027426921689</v>
      </c>
      <c r="K55" s="51">
        <v>1</v>
      </c>
      <c r="L55" s="48"/>
      <c r="M55" s="18">
        <f t="shared" si="3"/>
        <v>0</v>
      </c>
    </row>
    <row r="56" spans="1:13" ht="15.75" x14ac:dyDescent="0.25">
      <c r="A56" s="17"/>
      <c r="B56" s="66"/>
      <c r="C56" s="18"/>
      <c r="D56" s="18"/>
      <c r="E56" s="18"/>
      <c r="F56" s="18"/>
      <c r="G56" s="18"/>
      <c r="H56" s="23"/>
      <c r="I56" s="42">
        <v>10</v>
      </c>
      <c r="J56" s="25">
        <f t="shared" si="2"/>
        <v>0.36088054853843377</v>
      </c>
      <c r="K56" s="51">
        <v>5</v>
      </c>
      <c r="L56" s="49"/>
      <c r="M56" s="18">
        <f t="shared" si="3"/>
        <v>0</v>
      </c>
    </row>
    <row r="57" spans="1:13" ht="15.75" x14ac:dyDescent="0.25">
      <c r="A57" s="17"/>
      <c r="B57" s="67"/>
      <c r="C57" s="18"/>
      <c r="D57" s="18"/>
      <c r="E57" s="18"/>
      <c r="F57" s="18"/>
      <c r="G57" s="18"/>
      <c r="H57" s="18"/>
      <c r="I57" s="40">
        <v>5</v>
      </c>
      <c r="J57" s="25">
        <f t="shared" si="2"/>
        <v>0.18044027426921688</v>
      </c>
      <c r="K57" s="51">
        <v>10</v>
      </c>
      <c r="L57" s="49"/>
      <c r="M57" s="18">
        <f t="shared" si="3"/>
        <v>0</v>
      </c>
    </row>
    <row r="58" spans="1:13" ht="15.75" x14ac:dyDescent="0.25">
      <c r="A58" s="17">
        <v>7</v>
      </c>
      <c r="B58" s="18" t="s">
        <v>37</v>
      </c>
      <c r="C58" s="18" t="s">
        <v>23</v>
      </c>
      <c r="D58" s="18" t="s">
        <v>10</v>
      </c>
      <c r="E58" s="18" t="s">
        <v>11</v>
      </c>
      <c r="F58" s="18" t="s">
        <v>25</v>
      </c>
      <c r="G58" s="20" t="s">
        <v>125</v>
      </c>
      <c r="H58" s="18" t="s">
        <v>34</v>
      </c>
      <c r="I58" s="39">
        <v>50</v>
      </c>
      <c r="J58" s="25">
        <f t="shared" si="2"/>
        <v>1.8044027426921689</v>
      </c>
      <c r="K58" s="52">
        <v>1</v>
      </c>
      <c r="L58" s="46"/>
      <c r="M58" s="18">
        <f t="shared" si="3"/>
        <v>0</v>
      </c>
    </row>
    <row r="59" spans="1:13" ht="15.75" x14ac:dyDescent="0.25">
      <c r="A59" s="17"/>
      <c r="B59" s="18"/>
      <c r="C59" s="18"/>
      <c r="D59" s="18"/>
      <c r="E59" s="18"/>
      <c r="F59" s="18"/>
      <c r="G59" s="18"/>
      <c r="H59" s="18"/>
      <c r="I59" s="39">
        <v>20</v>
      </c>
      <c r="J59" s="25">
        <f t="shared" si="2"/>
        <v>0.72176109707686753</v>
      </c>
      <c r="K59" s="51">
        <v>20</v>
      </c>
      <c r="L59" s="48"/>
      <c r="M59" s="18">
        <f t="shared" si="3"/>
        <v>0</v>
      </c>
    </row>
    <row r="60" spans="1:13" ht="15.75" x14ac:dyDescent="0.25">
      <c r="A60" s="17">
        <v>8</v>
      </c>
      <c r="B60" s="18" t="s">
        <v>33</v>
      </c>
      <c r="C60" s="18" t="s">
        <v>27</v>
      </c>
      <c r="D60" s="18" t="s">
        <v>10</v>
      </c>
      <c r="E60" s="18" t="s">
        <v>11</v>
      </c>
      <c r="F60" s="18" t="s">
        <v>25</v>
      </c>
      <c r="G60" s="20" t="s">
        <v>125</v>
      </c>
      <c r="H60" s="18" t="s">
        <v>34</v>
      </c>
      <c r="I60" s="39">
        <v>50</v>
      </c>
      <c r="J60" s="25">
        <f t="shared" si="2"/>
        <v>1.8044027426921689</v>
      </c>
      <c r="K60" s="52">
        <v>1</v>
      </c>
      <c r="L60" s="46"/>
      <c r="M60" s="18">
        <f t="shared" si="3"/>
        <v>0</v>
      </c>
    </row>
    <row r="61" spans="1:13" ht="15.75" x14ac:dyDescent="0.25">
      <c r="A61" s="17"/>
      <c r="B61" s="18"/>
      <c r="C61" s="18"/>
      <c r="D61" s="18"/>
      <c r="E61" s="18"/>
      <c r="F61" s="18"/>
      <c r="G61" s="18"/>
      <c r="H61" s="18"/>
      <c r="I61" s="39">
        <v>20</v>
      </c>
      <c r="J61" s="25">
        <f t="shared" si="2"/>
        <v>0.72176109707686753</v>
      </c>
      <c r="K61" s="51">
        <v>20</v>
      </c>
      <c r="L61" s="48"/>
      <c r="M61" s="18">
        <f t="shared" si="3"/>
        <v>0</v>
      </c>
    </row>
    <row r="62" spans="1:13" ht="15.75" x14ac:dyDescent="0.25">
      <c r="A62" s="17">
        <v>9</v>
      </c>
      <c r="B62" s="18" t="s">
        <v>33</v>
      </c>
      <c r="C62" s="18" t="s">
        <v>29</v>
      </c>
      <c r="D62" s="18" t="s">
        <v>10</v>
      </c>
      <c r="E62" s="18" t="s">
        <v>11</v>
      </c>
      <c r="F62" s="18" t="s">
        <v>25</v>
      </c>
      <c r="G62" s="20" t="s">
        <v>125</v>
      </c>
      <c r="H62" s="18" t="s">
        <v>34</v>
      </c>
      <c r="I62" s="39">
        <v>400</v>
      </c>
      <c r="J62" s="21">
        <f t="shared" si="2"/>
        <v>14.435221941537351</v>
      </c>
      <c r="K62" s="52">
        <v>1</v>
      </c>
      <c r="L62" s="46"/>
      <c r="M62" s="18">
        <f t="shared" si="3"/>
        <v>0</v>
      </c>
    </row>
    <row r="63" spans="1:13" ht="15.75" x14ac:dyDescent="0.25">
      <c r="A63" s="17"/>
      <c r="B63" s="18"/>
      <c r="C63" s="18"/>
      <c r="D63" s="18"/>
      <c r="E63" s="18"/>
      <c r="F63" s="18"/>
      <c r="G63" s="18"/>
      <c r="H63" s="18"/>
      <c r="I63" s="43">
        <v>10</v>
      </c>
      <c r="J63" s="25">
        <f t="shared" si="2"/>
        <v>0.36088054853843377</v>
      </c>
      <c r="K63" s="51">
        <v>10</v>
      </c>
      <c r="L63" s="48"/>
      <c r="M63" s="18">
        <f t="shared" si="3"/>
        <v>0</v>
      </c>
    </row>
    <row r="64" spans="1:13" ht="47.25" x14ac:dyDescent="0.25">
      <c r="A64" s="15"/>
      <c r="B64" s="3" t="s">
        <v>146</v>
      </c>
      <c r="C64" s="3"/>
      <c r="D64" s="3"/>
      <c r="E64" s="3"/>
      <c r="F64" s="3"/>
      <c r="G64" s="3"/>
      <c r="H64" s="3"/>
      <c r="I64" s="3">
        <f>SUM(I40:I63)</f>
        <v>2771</v>
      </c>
      <c r="J64" s="11">
        <f>SUM(J40:J63)</f>
        <v>100.00000000000003</v>
      </c>
      <c r="K64" s="9"/>
      <c r="L64" s="3"/>
      <c r="M64" s="3">
        <f>SUM(M40:M63)</f>
        <v>0</v>
      </c>
    </row>
    <row r="65" spans="1:54" ht="31.5" customHeight="1" x14ac:dyDescent="0.25">
      <c r="A65" s="58" t="s">
        <v>135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54" ht="31.5" x14ac:dyDescent="0.25">
      <c r="A66" s="15"/>
      <c r="B66" s="2" t="s">
        <v>0</v>
      </c>
      <c r="C66" s="2" t="s">
        <v>1</v>
      </c>
      <c r="D66" s="2" t="s">
        <v>2</v>
      </c>
      <c r="E66" s="2" t="s">
        <v>3</v>
      </c>
      <c r="F66" s="2" t="s">
        <v>4</v>
      </c>
      <c r="G66" s="2" t="s">
        <v>5</v>
      </c>
      <c r="H66" s="2" t="s">
        <v>6</v>
      </c>
      <c r="I66" s="2" t="s">
        <v>119</v>
      </c>
      <c r="J66" s="2" t="s">
        <v>149</v>
      </c>
      <c r="K66" s="8" t="s">
        <v>150</v>
      </c>
      <c r="L66" s="2" t="s">
        <v>134</v>
      </c>
      <c r="M66" s="2" t="s">
        <v>151</v>
      </c>
    </row>
    <row r="67" spans="1:54" ht="31.5" x14ac:dyDescent="0.25">
      <c r="A67" s="17">
        <v>1</v>
      </c>
      <c r="B67" s="27" t="s">
        <v>126</v>
      </c>
      <c r="C67" s="18" t="s">
        <v>38</v>
      </c>
      <c r="D67" s="18" t="s">
        <v>10</v>
      </c>
      <c r="E67" s="18" t="s">
        <v>11</v>
      </c>
      <c r="F67" s="18"/>
      <c r="G67" s="18"/>
      <c r="H67" s="27" t="s">
        <v>39</v>
      </c>
      <c r="I67" s="20" t="s">
        <v>133</v>
      </c>
      <c r="J67" s="25">
        <v>100</v>
      </c>
      <c r="K67" s="22">
        <v>1</v>
      </c>
      <c r="L67" s="46"/>
      <c r="M67" s="18">
        <f>L67*J67</f>
        <v>0</v>
      </c>
    </row>
    <row r="68" spans="1:54" s="7" customFormat="1" ht="31.5" x14ac:dyDescent="0.25">
      <c r="A68" s="15"/>
      <c r="B68" s="2" t="s">
        <v>147</v>
      </c>
      <c r="C68" s="2"/>
      <c r="D68" s="2"/>
      <c r="E68" s="2"/>
      <c r="F68" s="2"/>
      <c r="G68" s="2"/>
      <c r="H68" s="2"/>
      <c r="I68" s="2"/>
      <c r="J68" s="2"/>
      <c r="K68" s="8"/>
      <c r="L68" s="2"/>
      <c r="M68" s="2">
        <f>M67</f>
        <v>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31.5" customHeight="1" x14ac:dyDescent="0.25">
      <c r="A69" s="58" t="s">
        <v>136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54" ht="31.5" x14ac:dyDescent="0.25">
      <c r="A70" s="15"/>
      <c r="B70" s="2" t="s">
        <v>0</v>
      </c>
      <c r="C70" s="2" t="s">
        <v>1</v>
      </c>
      <c r="D70" s="2" t="s">
        <v>2</v>
      </c>
      <c r="E70" s="2" t="s">
        <v>3</v>
      </c>
      <c r="F70" s="2" t="s">
        <v>4</v>
      </c>
      <c r="G70" s="2" t="s">
        <v>5</v>
      </c>
      <c r="H70" s="2" t="s">
        <v>6</v>
      </c>
      <c r="I70" s="2" t="s">
        <v>119</v>
      </c>
      <c r="J70" s="2" t="s">
        <v>149</v>
      </c>
      <c r="K70" s="8" t="s">
        <v>150</v>
      </c>
      <c r="L70" s="2" t="s">
        <v>8</v>
      </c>
      <c r="M70" s="2" t="s">
        <v>151</v>
      </c>
    </row>
    <row r="71" spans="1:54" ht="57.75" x14ac:dyDescent="0.25">
      <c r="A71" s="17">
        <v>1</v>
      </c>
      <c r="B71" s="18" t="s">
        <v>40</v>
      </c>
      <c r="C71" s="18" t="s">
        <v>41</v>
      </c>
      <c r="D71" s="18" t="s">
        <v>10</v>
      </c>
      <c r="E71" s="18" t="s">
        <v>13</v>
      </c>
      <c r="F71" s="18" t="s">
        <v>12</v>
      </c>
      <c r="G71" s="18" t="s">
        <v>114</v>
      </c>
      <c r="H71" s="28" t="s">
        <v>115</v>
      </c>
      <c r="I71" s="18">
        <v>3000</v>
      </c>
      <c r="J71" s="25">
        <f>I71/$I$82*100</f>
        <v>46.153846153846153</v>
      </c>
      <c r="K71" s="22">
        <v>1000</v>
      </c>
      <c r="L71" s="46"/>
      <c r="M71" s="18">
        <f>L71*J71</f>
        <v>0</v>
      </c>
    </row>
    <row r="72" spans="1:54" s="5" customFormat="1" ht="31.5" x14ac:dyDescent="0.25">
      <c r="A72" s="17">
        <v>2</v>
      </c>
      <c r="B72" s="18" t="s">
        <v>42</v>
      </c>
      <c r="C72" s="18" t="s">
        <v>43</v>
      </c>
      <c r="D72" s="18" t="s">
        <v>10</v>
      </c>
      <c r="E72" s="18" t="s">
        <v>44</v>
      </c>
      <c r="F72" s="18" t="s">
        <v>45</v>
      </c>
      <c r="G72" s="18" t="s">
        <v>46</v>
      </c>
      <c r="H72" s="18" t="s">
        <v>48</v>
      </c>
      <c r="I72" s="18">
        <v>1000</v>
      </c>
      <c r="J72" s="25">
        <f>I72/$I$82*100</f>
        <v>15.384615384615385</v>
      </c>
      <c r="K72" s="22">
        <v>1000</v>
      </c>
      <c r="L72" s="46"/>
      <c r="M72" s="18">
        <f t="shared" ref="M72:M81" si="4">L72*J72</f>
        <v>0</v>
      </c>
    </row>
    <row r="73" spans="1:54" s="5" customFormat="1" ht="47.25" x14ac:dyDescent="0.25">
      <c r="A73" s="17"/>
      <c r="B73" s="18"/>
      <c r="C73" s="18"/>
      <c r="D73" s="18"/>
      <c r="E73" s="18"/>
      <c r="F73" s="18"/>
      <c r="G73" s="18" t="s">
        <v>47</v>
      </c>
      <c r="H73" s="18" t="s">
        <v>49</v>
      </c>
      <c r="I73" s="18"/>
      <c r="J73" s="25"/>
      <c r="K73" s="22"/>
      <c r="L73" s="46"/>
      <c r="M73" s="18">
        <f t="shared" si="4"/>
        <v>0</v>
      </c>
    </row>
    <row r="74" spans="1:54" ht="31.5" x14ac:dyDescent="0.25">
      <c r="A74" s="17">
        <v>3</v>
      </c>
      <c r="B74" s="18" t="s">
        <v>50</v>
      </c>
      <c r="C74" s="18" t="s">
        <v>43</v>
      </c>
      <c r="D74" s="18" t="s">
        <v>10</v>
      </c>
      <c r="E74" s="18" t="s">
        <v>13</v>
      </c>
      <c r="F74" s="18" t="s">
        <v>12</v>
      </c>
      <c r="G74" s="18" t="s">
        <v>46</v>
      </c>
      <c r="H74" s="18" t="s">
        <v>100</v>
      </c>
      <c r="I74" s="18">
        <v>500</v>
      </c>
      <c r="J74" s="25">
        <f>I74/$I$82*100</f>
        <v>7.6923076923076925</v>
      </c>
      <c r="K74" s="22">
        <v>500</v>
      </c>
      <c r="L74" s="48"/>
      <c r="M74" s="18">
        <f t="shared" si="4"/>
        <v>0</v>
      </c>
    </row>
    <row r="75" spans="1:54" ht="47.25" x14ac:dyDescent="0.25">
      <c r="A75" s="17"/>
      <c r="B75" s="18"/>
      <c r="C75" s="18"/>
      <c r="D75" s="18"/>
      <c r="E75" s="18"/>
      <c r="F75" s="18"/>
      <c r="G75" s="18" t="s">
        <v>47</v>
      </c>
      <c r="H75" s="18" t="s">
        <v>49</v>
      </c>
      <c r="I75" s="18"/>
      <c r="J75" s="25"/>
      <c r="K75" s="22"/>
      <c r="L75" s="46"/>
      <c r="M75" s="18">
        <f t="shared" si="4"/>
        <v>0</v>
      </c>
    </row>
    <row r="76" spans="1:54" ht="51" customHeight="1" x14ac:dyDescent="0.25">
      <c r="A76" s="17">
        <v>4</v>
      </c>
      <c r="B76" s="18" t="s">
        <v>51</v>
      </c>
      <c r="C76" s="18" t="s">
        <v>21</v>
      </c>
      <c r="D76" s="18" t="s">
        <v>52</v>
      </c>
      <c r="E76" s="18" t="s">
        <v>13</v>
      </c>
      <c r="F76" s="18" t="s">
        <v>12</v>
      </c>
      <c r="G76" s="29" t="s">
        <v>140</v>
      </c>
      <c r="H76" s="18" t="s">
        <v>101</v>
      </c>
      <c r="I76" s="18">
        <v>300</v>
      </c>
      <c r="J76" s="25">
        <f t="shared" ref="J76:J81" si="5">I76/$I$82*100</f>
        <v>4.6153846153846159</v>
      </c>
      <c r="K76" s="22">
        <v>50</v>
      </c>
      <c r="L76" s="46"/>
      <c r="M76" s="18">
        <f t="shared" si="4"/>
        <v>0</v>
      </c>
    </row>
    <row r="77" spans="1:54" ht="49.15" customHeight="1" x14ac:dyDescent="0.25">
      <c r="A77" s="17">
        <v>5</v>
      </c>
      <c r="B77" s="18" t="s">
        <v>53</v>
      </c>
      <c r="C77" s="18" t="s">
        <v>14</v>
      </c>
      <c r="D77" s="18" t="s">
        <v>10</v>
      </c>
      <c r="E77" s="18" t="s">
        <v>13</v>
      </c>
      <c r="F77" s="18" t="s">
        <v>12</v>
      </c>
      <c r="G77" s="20" t="s">
        <v>141</v>
      </c>
      <c r="H77" s="18" t="s">
        <v>54</v>
      </c>
      <c r="I77" s="18">
        <v>600</v>
      </c>
      <c r="J77" s="25">
        <f t="shared" si="5"/>
        <v>9.2307692307692317</v>
      </c>
      <c r="K77" s="22">
        <v>100</v>
      </c>
      <c r="L77" s="46"/>
      <c r="M77" s="18">
        <f t="shared" si="4"/>
        <v>0</v>
      </c>
    </row>
    <row r="78" spans="1:54" ht="15.75" x14ac:dyDescent="0.25">
      <c r="A78" s="17"/>
      <c r="B78" s="18"/>
      <c r="C78" s="18"/>
      <c r="D78" s="18"/>
      <c r="E78" s="18"/>
      <c r="F78" s="18"/>
      <c r="G78" s="18"/>
      <c r="H78" s="18"/>
      <c r="I78" s="18">
        <v>300</v>
      </c>
      <c r="J78" s="25">
        <f t="shared" si="5"/>
        <v>4.6153846153846159</v>
      </c>
      <c r="K78" s="22">
        <v>300</v>
      </c>
      <c r="L78" s="46"/>
      <c r="M78" s="18">
        <f t="shared" si="4"/>
        <v>0</v>
      </c>
    </row>
    <row r="79" spans="1:54" ht="15.75" x14ac:dyDescent="0.25">
      <c r="A79" s="17">
        <v>6</v>
      </c>
      <c r="B79" s="18" t="s">
        <v>53</v>
      </c>
      <c r="C79" s="18" t="s">
        <v>14</v>
      </c>
      <c r="D79" s="18" t="s">
        <v>10</v>
      </c>
      <c r="E79" s="18" t="s">
        <v>13</v>
      </c>
      <c r="F79" s="18" t="s">
        <v>55</v>
      </c>
      <c r="G79" s="20" t="s">
        <v>128</v>
      </c>
      <c r="H79" s="18" t="s">
        <v>56</v>
      </c>
      <c r="I79" s="18">
        <v>400</v>
      </c>
      <c r="J79" s="25">
        <f t="shared" si="5"/>
        <v>6.1538461538461542</v>
      </c>
      <c r="K79" s="22">
        <v>100</v>
      </c>
      <c r="L79" s="46"/>
      <c r="M79" s="18">
        <f>L79*J79</f>
        <v>0</v>
      </c>
    </row>
    <row r="80" spans="1:54" ht="15.75" x14ac:dyDescent="0.25">
      <c r="A80" s="17"/>
      <c r="B80" s="18"/>
      <c r="C80" s="18"/>
      <c r="D80" s="18"/>
      <c r="E80" s="18"/>
      <c r="F80" s="18"/>
      <c r="G80" s="18"/>
      <c r="H80" s="18"/>
      <c r="I80" s="18">
        <v>300</v>
      </c>
      <c r="J80" s="25">
        <f t="shared" si="5"/>
        <v>4.6153846153846159</v>
      </c>
      <c r="K80" s="22">
        <v>300</v>
      </c>
      <c r="L80" s="46"/>
      <c r="M80" s="18">
        <f>L80*J80</f>
        <v>0</v>
      </c>
    </row>
    <row r="81" spans="1:13" ht="15.75" x14ac:dyDescent="0.25">
      <c r="A81" s="17">
        <v>7</v>
      </c>
      <c r="B81" s="18" t="s">
        <v>53</v>
      </c>
      <c r="C81" s="18" t="s">
        <v>41</v>
      </c>
      <c r="D81" s="18" t="s">
        <v>10</v>
      </c>
      <c r="E81" s="18" t="s">
        <v>13</v>
      </c>
      <c r="F81" s="18" t="s">
        <v>12</v>
      </c>
      <c r="G81" s="20" t="s">
        <v>142</v>
      </c>
      <c r="H81" s="18" t="s">
        <v>56</v>
      </c>
      <c r="I81" s="18">
        <v>100</v>
      </c>
      <c r="J81" s="25">
        <f t="shared" si="5"/>
        <v>1.5384615384615385</v>
      </c>
      <c r="K81" s="22">
        <v>100</v>
      </c>
      <c r="L81" s="46"/>
      <c r="M81" s="18">
        <f t="shared" si="4"/>
        <v>0</v>
      </c>
    </row>
    <row r="82" spans="1:13" ht="31.5" customHeight="1" x14ac:dyDescent="0.25">
      <c r="A82" s="15"/>
      <c r="B82" s="2" t="s">
        <v>145</v>
      </c>
      <c r="C82" s="2"/>
      <c r="D82" s="2"/>
      <c r="E82" s="2"/>
      <c r="F82" s="2"/>
      <c r="G82" s="2"/>
      <c r="H82" s="2"/>
      <c r="I82" s="2">
        <f>SUM(I71:I81)</f>
        <v>6500</v>
      </c>
      <c r="J82" s="16">
        <f>SUM(J71:J81)</f>
        <v>99.999999999999986</v>
      </c>
      <c r="K82" s="8"/>
      <c r="L82" s="2"/>
      <c r="M82" s="2">
        <f>SUM(M71:M81)</f>
        <v>0</v>
      </c>
    </row>
    <row r="83" spans="1:13" ht="31.5" customHeight="1" x14ac:dyDescent="0.25">
      <c r="A83" s="58" t="s">
        <v>137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31.5" x14ac:dyDescent="0.25">
      <c r="A84" s="15"/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119</v>
      </c>
      <c r="J84" s="2" t="s">
        <v>149</v>
      </c>
      <c r="K84" s="8" t="s">
        <v>150</v>
      </c>
      <c r="L84" s="2" t="s">
        <v>8</v>
      </c>
      <c r="M84" s="2" t="s">
        <v>151</v>
      </c>
    </row>
    <row r="85" spans="1:13" ht="15.75" x14ac:dyDescent="0.25">
      <c r="A85" s="17">
        <v>1</v>
      </c>
      <c r="B85" s="18" t="s">
        <v>57</v>
      </c>
      <c r="C85" s="18" t="s">
        <v>58</v>
      </c>
      <c r="D85" s="18" t="s">
        <v>59</v>
      </c>
      <c r="E85" s="18" t="s">
        <v>11</v>
      </c>
      <c r="F85" s="18"/>
      <c r="G85" s="18" t="s">
        <v>25</v>
      </c>
      <c r="H85" s="18" t="s">
        <v>25</v>
      </c>
      <c r="I85" s="18">
        <v>1000</v>
      </c>
      <c r="J85" s="21">
        <f>I85/$I$96*100</f>
        <v>28.169014084507044</v>
      </c>
      <c r="K85" s="51">
        <v>10</v>
      </c>
      <c r="L85" s="46"/>
      <c r="M85" s="18">
        <f>L85*J85</f>
        <v>0</v>
      </c>
    </row>
    <row r="86" spans="1:13" ht="15.75" x14ac:dyDescent="0.25">
      <c r="A86" s="17"/>
      <c r="B86" s="18"/>
      <c r="C86" s="18"/>
      <c r="D86" s="18"/>
      <c r="E86" s="18"/>
      <c r="F86" s="18"/>
      <c r="G86" s="18"/>
      <c r="H86" s="18"/>
      <c r="I86" s="18">
        <v>500</v>
      </c>
      <c r="J86" s="21">
        <f t="shared" ref="J86:J95" si="6">I86/$I$96*100</f>
        <v>14.084507042253522</v>
      </c>
      <c r="K86" s="51">
        <v>20</v>
      </c>
      <c r="L86" s="48"/>
      <c r="M86" s="18">
        <f t="shared" ref="M86:M95" si="7">L86*J86</f>
        <v>0</v>
      </c>
    </row>
    <row r="87" spans="1:13" ht="15.75" x14ac:dyDescent="0.25">
      <c r="A87" s="17"/>
      <c r="B87" s="18"/>
      <c r="C87" s="18"/>
      <c r="D87" s="18"/>
      <c r="E87" s="18"/>
      <c r="F87" s="18"/>
      <c r="G87" s="30"/>
      <c r="H87" s="18"/>
      <c r="I87" s="18">
        <v>300</v>
      </c>
      <c r="J87" s="21">
        <f t="shared" si="6"/>
        <v>8.4507042253521121</v>
      </c>
      <c r="K87" s="51">
        <v>30</v>
      </c>
      <c r="L87" s="46"/>
      <c r="M87" s="18">
        <f t="shared" si="7"/>
        <v>0</v>
      </c>
    </row>
    <row r="88" spans="1:13" s="5" customFormat="1" ht="31.5" x14ac:dyDescent="0.25">
      <c r="A88" s="17">
        <v>2</v>
      </c>
      <c r="B88" s="18" t="s">
        <v>60</v>
      </c>
      <c r="C88" s="18" t="s">
        <v>61</v>
      </c>
      <c r="D88" s="18" t="s">
        <v>62</v>
      </c>
      <c r="E88" s="18" t="s">
        <v>11</v>
      </c>
      <c r="F88" s="18"/>
      <c r="G88" s="30"/>
      <c r="H88" s="18" t="s">
        <v>63</v>
      </c>
      <c r="I88" s="18">
        <v>200</v>
      </c>
      <c r="J88" s="21">
        <f t="shared" si="6"/>
        <v>5.6338028169014089</v>
      </c>
      <c r="K88" s="51">
        <v>50</v>
      </c>
      <c r="L88" s="46"/>
      <c r="M88" s="18">
        <f t="shared" si="7"/>
        <v>0</v>
      </c>
    </row>
    <row r="89" spans="1:13" ht="15.75" x14ac:dyDescent="0.25">
      <c r="A89" s="17">
        <v>3</v>
      </c>
      <c r="B89" s="18" t="s">
        <v>64</v>
      </c>
      <c r="C89" s="31" t="s">
        <v>102</v>
      </c>
      <c r="D89" s="18" t="s">
        <v>10</v>
      </c>
      <c r="E89" s="18" t="s">
        <v>13</v>
      </c>
      <c r="F89" s="18" t="s">
        <v>12</v>
      </c>
      <c r="G89" s="29" t="s">
        <v>77</v>
      </c>
      <c r="H89" s="18"/>
      <c r="I89" s="18">
        <v>200</v>
      </c>
      <c r="J89" s="21">
        <f t="shared" si="6"/>
        <v>5.6338028169014089</v>
      </c>
      <c r="K89" s="24">
        <v>100</v>
      </c>
      <c r="L89" s="46"/>
      <c r="M89" s="18">
        <f t="shared" si="7"/>
        <v>0</v>
      </c>
    </row>
    <row r="90" spans="1:13" ht="15.75" x14ac:dyDescent="0.25">
      <c r="A90" s="17"/>
      <c r="B90" s="18"/>
      <c r="C90" s="23"/>
      <c r="D90" s="18"/>
      <c r="E90" s="18"/>
      <c r="F90" s="18"/>
      <c r="G90" s="30"/>
      <c r="H90" s="18"/>
      <c r="I90" s="18">
        <v>100</v>
      </c>
      <c r="J90" s="21">
        <f t="shared" si="6"/>
        <v>2.8169014084507045</v>
      </c>
      <c r="K90" s="51">
        <v>200</v>
      </c>
      <c r="L90" s="46"/>
      <c r="M90" s="18">
        <f t="shared" si="7"/>
        <v>0</v>
      </c>
    </row>
    <row r="91" spans="1:13" ht="15.75" x14ac:dyDescent="0.25">
      <c r="A91" s="17">
        <v>4</v>
      </c>
      <c r="B91" s="18" t="s">
        <v>65</v>
      </c>
      <c r="C91" s="18" t="s">
        <v>21</v>
      </c>
      <c r="D91" s="18"/>
      <c r="E91" s="18" t="s">
        <v>11</v>
      </c>
      <c r="F91" s="18" t="s">
        <v>52</v>
      </c>
      <c r="G91" s="30"/>
      <c r="H91" s="18" t="s">
        <v>66</v>
      </c>
      <c r="I91" s="18">
        <v>100</v>
      </c>
      <c r="J91" s="21">
        <f t="shared" si="6"/>
        <v>2.8169014084507045</v>
      </c>
      <c r="K91" s="51">
        <v>1</v>
      </c>
      <c r="L91" s="48"/>
      <c r="M91" s="18">
        <f t="shared" si="7"/>
        <v>0</v>
      </c>
    </row>
    <row r="92" spans="1:13" ht="15.75" x14ac:dyDescent="0.25">
      <c r="A92" s="17"/>
      <c r="B92" s="18"/>
      <c r="C92" s="18"/>
      <c r="D92" s="18"/>
      <c r="E92" s="18"/>
      <c r="F92" s="18"/>
      <c r="G92" s="30"/>
      <c r="H92" s="18"/>
      <c r="I92" s="18">
        <v>50</v>
      </c>
      <c r="J92" s="21">
        <f t="shared" si="6"/>
        <v>1.4084507042253522</v>
      </c>
      <c r="K92" s="51">
        <v>10</v>
      </c>
      <c r="L92" s="48"/>
      <c r="M92" s="18">
        <f t="shared" si="7"/>
        <v>0</v>
      </c>
    </row>
    <row r="93" spans="1:13" ht="15.75" x14ac:dyDescent="0.25">
      <c r="A93" s="17"/>
      <c r="B93" s="18"/>
      <c r="C93" s="18"/>
      <c r="D93" s="18"/>
      <c r="E93" s="18"/>
      <c r="F93" s="18"/>
      <c r="G93" s="30"/>
      <c r="H93" s="18"/>
      <c r="I93" s="18">
        <v>50</v>
      </c>
      <c r="J93" s="21">
        <f t="shared" si="6"/>
        <v>1.4084507042253522</v>
      </c>
      <c r="K93" s="51">
        <v>50</v>
      </c>
      <c r="L93" s="46"/>
      <c r="M93" s="18">
        <f t="shared" si="7"/>
        <v>0</v>
      </c>
    </row>
    <row r="94" spans="1:13" ht="21.75" customHeight="1" x14ac:dyDescent="0.25">
      <c r="A94" s="17">
        <v>5</v>
      </c>
      <c r="B94" s="18" t="s">
        <v>67</v>
      </c>
      <c r="C94" s="18" t="s">
        <v>68</v>
      </c>
      <c r="D94" s="18" t="s">
        <v>10</v>
      </c>
      <c r="E94" s="18" t="s">
        <v>11</v>
      </c>
      <c r="F94" s="18" t="s">
        <v>34</v>
      </c>
      <c r="G94" s="30"/>
      <c r="H94" s="18"/>
      <c r="I94" s="18">
        <v>50</v>
      </c>
      <c r="J94" s="21">
        <f t="shared" si="6"/>
        <v>1.4084507042253522</v>
      </c>
      <c r="K94" s="51">
        <v>1</v>
      </c>
      <c r="L94" s="46"/>
      <c r="M94" s="18">
        <f t="shared" si="7"/>
        <v>0</v>
      </c>
    </row>
    <row r="95" spans="1:13" ht="27.75" customHeight="1" x14ac:dyDescent="0.25">
      <c r="A95" s="17">
        <v>6</v>
      </c>
      <c r="B95" s="18" t="s">
        <v>69</v>
      </c>
      <c r="C95" s="31" t="s">
        <v>103</v>
      </c>
      <c r="D95" s="18" t="s">
        <v>10</v>
      </c>
      <c r="E95" s="18" t="s">
        <v>13</v>
      </c>
      <c r="F95" s="18" t="s">
        <v>70</v>
      </c>
      <c r="G95" s="30" t="s">
        <v>139</v>
      </c>
      <c r="H95" s="18" t="s">
        <v>24</v>
      </c>
      <c r="I95" s="18">
        <v>1000</v>
      </c>
      <c r="J95" s="21">
        <f t="shared" si="6"/>
        <v>28.169014084507044</v>
      </c>
      <c r="K95" s="24">
        <v>100</v>
      </c>
      <c r="L95" s="46"/>
      <c r="M95" s="18">
        <f t="shared" si="7"/>
        <v>0</v>
      </c>
    </row>
    <row r="96" spans="1:13" ht="33" customHeight="1" x14ac:dyDescent="0.25">
      <c r="A96" s="15"/>
      <c r="B96" s="2" t="s">
        <v>138</v>
      </c>
      <c r="C96" s="2"/>
      <c r="D96" s="2"/>
      <c r="E96" s="2"/>
      <c r="F96" s="2"/>
      <c r="G96" s="2"/>
      <c r="H96" s="2"/>
      <c r="I96" s="2">
        <f>SUM(I85:I95)</f>
        <v>3550</v>
      </c>
      <c r="J96" s="12">
        <f>SUM(J85:J95)</f>
        <v>100.00000000000003</v>
      </c>
      <c r="K96" s="8"/>
      <c r="L96" s="2"/>
      <c r="M96" s="2">
        <f>SUM(M85:M95)</f>
        <v>0</v>
      </c>
    </row>
    <row r="97" spans="1:13" ht="31.5" customHeight="1" x14ac:dyDescent="0.25">
      <c r="A97" s="58" t="s">
        <v>143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31.5" x14ac:dyDescent="0.25">
      <c r="A98" s="15"/>
      <c r="B98" s="2" t="s">
        <v>0</v>
      </c>
      <c r="C98" s="2" t="s">
        <v>1</v>
      </c>
      <c r="D98" s="2" t="s">
        <v>2</v>
      </c>
      <c r="E98" s="2" t="s">
        <v>3</v>
      </c>
      <c r="F98" s="2" t="s">
        <v>4</v>
      </c>
      <c r="G98" s="2" t="s">
        <v>5</v>
      </c>
      <c r="H98" s="2" t="s">
        <v>6</v>
      </c>
      <c r="I98" s="2" t="s">
        <v>119</v>
      </c>
      <c r="J98" s="2" t="s">
        <v>149</v>
      </c>
      <c r="K98" s="8" t="s">
        <v>150</v>
      </c>
      <c r="L98" s="2" t="s">
        <v>8</v>
      </c>
      <c r="M98" s="2" t="s">
        <v>151</v>
      </c>
    </row>
    <row r="99" spans="1:13" ht="15.75" x14ac:dyDescent="0.25">
      <c r="A99" s="17">
        <v>1</v>
      </c>
      <c r="B99" s="18" t="s">
        <v>71</v>
      </c>
      <c r="C99" s="31" t="s">
        <v>104</v>
      </c>
      <c r="D99" s="18" t="s">
        <v>90</v>
      </c>
      <c r="E99" s="18" t="s">
        <v>11</v>
      </c>
      <c r="F99" s="18"/>
      <c r="G99" s="20" t="s">
        <v>91</v>
      </c>
      <c r="H99" s="18"/>
      <c r="I99" s="18">
        <v>5000</v>
      </c>
      <c r="J99" s="25">
        <f t="shared" ref="J99:J118" si="8">I99/$I$120*100</f>
        <v>7.3986386504883095</v>
      </c>
      <c r="K99" s="22">
        <v>500</v>
      </c>
      <c r="L99" s="46"/>
      <c r="M99" s="18">
        <f>L99*J99</f>
        <v>0</v>
      </c>
    </row>
    <row r="100" spans="1:13" ht="15.75" x14ac:dyDescent="0.25">
      <c r="A100" s="17"/>
      <c r="B100" s="18"/>
      <c r="C100" s="23"/>
      <c r="D100" s="18"/>
      <c r="E100" s="18"/>
      <c r="F100" s="18"/>
      <c r="G100" s="20"/>
      <c r="H100" s="18"/>
      <c r="I100" s="18">
        <v>5000</v>
      </c>
      <c r="J100" s="25">
        <f t="shared" si="8"/>
        <v>7.3986386504883095</v>
      </c>
      <c r="K100" s="22">
        <v>1000</v>
      </c>
      <c r="L100" s="46"/>
      <c r="M100" s="18">
        <f t="shared" ref="M100:M118" si="9">L100*J100</f>
        <v>0</v>
      </c>
    </row>
    <row r="101" spans="1:13" ht="15.75" x14ac:dyDescent="0.25">
      <c r="A101" s="17">
        <v>2</v>
      </c>
      <c r="B101" s="18" t="s">
        <v>72</v>
      </c>
      <c r="C101" s="31" t="s">
        <v>104</v>
      </c>
      <c r="D101" s="18" t="s">
        <v>90</v>
      </c>
      <c r="E101" s="18" t="s">
        <v>11</v>
      </c>
      <c r="F101" s="18"/>
      <c r="G101" s="20" t="s">
        <v>91</v>
      </c>
      <c r="H101" s="18"/>
      <c r="I101" s="18">
        <v>2500</v>
      </c>
      <c r="J101" s="25">
        <f t="shared" si="8"/>
        <v>3.6993193252441547</v>
      </c>
      <c r="K101" s="22">
        <v>500</v>
      </c>
      <c r="L101" s="46"/>
      <c r="M101" s="18">
        <f t="shared" si="9"/>
        <v>0</v>
      </c>
    </row>
    <row r="102" spans="1:13" ht="15.75" x14ac:dyDescent="0.25">
      <c r="A102" s="17"/>
      <c r="B102" s="18"/>
      <c r="C102" s="23"/>
      <c r="D102" s="18"/>
      <c r="E102" s="18"/>
      <c r="F102" s="18"/>
      <c r="G102" s="20"/>
      <c r="H102" s="18"/>
      <c r="I102" s="18">
        <v>2500</v>
      </c>
      <c r="J102" s="25">
        <f t="shared" si="8"/>
        <v>3.6993193252441547</v>
      </c>
      <c r="K102" s="22">
        <v>1000</v>
      </c>
      <c r="L102" s="46"/>
      <c r="M102" s="18">
        <f t="shared" si="9"/>
        <v>0</v>
      </c>
    </row>
    <row r="103" spans="1:13" ht="15.75" x14ac:dyDescent="0.25">
      <c r="A103" s="17">
        <v>3</v>
      </c>
      <c r="B103" s="18" t="s">
        <v>92</v>
      </c>
      <c r="C103" s="18" t="s">
        <v>73</v>
      </c>
      <c r="D103" s="18" t="s">
        <v>90</v>
      </c>
      <c r="E103" s="18" t="s">
        <v>11</v>
      </c>
      <c r="F103" s="18"/>
      <c r="G103" s="20" t="s">
        <v>93</v>
      </c>
      <c r="H103" s="18"/>
      <c r="I103" s="18">
        <v>5000</v>
      </c>
      <c r="J103" s="25">
        <f t="shared" si="8"/>
        <v>7.3986386504883095</v>
      </c>
      <c r="K103" s="22">
        <v>500</v>
      </c>
      <c r="L103" s="46"/>
      <c r="M103" s="18">
        <f t="shared" si="9"/>
        <v>0</v>
      </c>
    </row>
    <row r="104" spans="1:13" ht="15.75" x14ac:dyDescent="0.25">
      <c r="A104" s="17"/>
      <c r="B104" s="18"/>
      <c r="C104" s="18"/>
      <c r="D104" s="18"/>
      <c r="E104" s="18"/>
      <c r="F104" s="18"/>
      <c r="G104" s="20"/>
      <c r="H104" s="18"/>
      <c r="I104" s="18">
        <v>5000</v>
      </c>
      <c r="J104" s="25">
        <f t="shared" si="8"/>
        <v>7.3986386504883095</v>
      </c>
      <c r="K104" s="22">
        <v>1000</v>
      </c>
      <c r="L104" s="46"/>
      <c r="M104" s="18">
        <f t="shared" si="9"/>
        <v>0</v>
      </c>
    </row>
    <row r="105" spans="1:13" ht="15.75" x14ac:dyDescent="0.25">
      <c r="A105" s="17">
        <v>4</v>
      </c>
      <c r="B105" s="18" t="s">
        <v>94</v>
      </c>
      <c r="C105" s="18" t="s">
        <v>74</v>
      </c>
      <c r="D105" s="18" t="s">
        <v>90</v>
      </c>
      <c r="E105" s="18" t="s">
        <v>11</v>
      </c>
      <c r="F105" s="18"/>
      <c r="G105" s="20" t="s">
        <v>91</v>
      </c>
      <c r="H105" s="18"/>
      <c r="I105" s="18">
        <v>5000</v>
      </c>
      <c r="J105" s="25">
        <f t="shared" si="8"/>
        <v>7.3986386504883095</v>
      </c>
      <c r="K105" s="22">
        <v>500</v>
      </c>
      <c r="L105" s="46"/>
      <c r="M105" s="18">
        <f t="shared" si="9"/>
        <v>0</v>
      </c>
    </row>
    <row r="106" spans="1:13" ht="15.75" x14ac:dyDescent="0.25">
      <c r="A106" s="17"/>
      <c r="B106" s="18"/>
      <c r="C106" s="18"/>
      <c r="D106" s="18"/>
      <c r="E106" s="18"/>
      <c r="F106" s="18"/>
      <c r="G106" s="18"/>
      <c r="H106" s="18"/>
      <c r="I106" s="18">
        <v>5000</v>
      </c>
      <c r="J106" s="25">
        <f t="shared" si="8"/>
        <v>7.3986386504883095</v>
      </c>
      <c r="K106" s="22">
        <v>1000</v>
      </c>
      <c r="L106" s="46"/>
      <c r="M106" s="18">
        <f t="shared" si="9"/>
        <v>0</v>
      </c>
    </row>
    <row r="107" spans="1:13" ht="15.75" x14ac:dyDescent="0.25">
      <c r="A107" s="17">
        <v>5</v>
      </c>
      <c r="B107" s="18" t="s">
        <v>95</v>
      </c>
      <c r="C107" s="18" t="s">
        <v>75</v>
      </c>
      <c r="D107" s="18" t="s">
        <v>90</v>
      </c>
      <c r="E107" s="18" t="s">
        <v>11</v>
      </c>
      <c r="F107" s="18"/>
      <c r="G107" s="20" t="s">
        <v>93</v>
      </c>
      <c r="H107" s="18"/>
      <c r="I107" s="18">
        <v>5000</v>
      </c>
      <c r="J107" s="25">
        <f t="shared" si="8"/>
        <v>7.3986386504883095</v>
      </c>
      <c r="K107" s="22">
        <v>500</v>
      </c>
      <c r="L107" s="46"/>
      <c r="M107" s="18">
        <f t="shared" si="9"/>
        <v>0</v>
      </c>
    </row>
    <row r="108" spans="1:13" ht="15.75" x14ac:dyDescent="0.25">
      <c r="A108" s="17"/>
      <c r="B108" s="18"/>
      <c r="C108" s="18"/>
      <c r="D108" s="18"/>
      <c r="E108" s="18"/>
      <c r="F108" s="18"/>
      <c r="G108" s="20"/>
      <c r="H108" s="18"/>
      <c r="I108" s="18">
        <v>5000</v>
      </c>
      <c r="J108" s="25">
        <f t="shared" si="8"/>
        <v>7.3986386504883095</v>
      </c>
      <c r="K108" s="22">
        <v>1000</v>
      </c>
      <c r="L108" s="46"/>
      <c r="M108" s="18">
        <f t="shared" si="9"/>
        <v>0</v>
      </c>
    </row>
    <row r="109" spans="1:13" ht="94.5" x14ac:dyDescent="0.25">
      <c r="A109" s="17">
        <v>6</v>
      </c>
      <c r="B109" s="18" t="s">
        <v>105</v>
      </c>
      <c r="C109" s="18" t="s">
        <v>96</v>
      </c>
      <c r="D109" s="18" t="s">
        <v>90</v>
      </c>
      <c r="E109" s="18" t="s">
        <v>11</v>
      </c>
      <c r="F109" s="18" t="s">
        <v>76</v>
      </c>
      <c r="G109" s="20" t="s">
        <v>77</v>
      </c>
      <c r="H109" s="18" t="s">
        <v>78</v>
      </c>
      <c r="I109" s="18">
        <v>10000</v>
      </c>
      <c r="J109" s="25">
        <f t="shared" si="8"/>
        <v>14.797277300976619</v>
      </c>
      <c r="K109" s="22">
        <v>100</v>
      </c>
      <c r="L109" s="48"/>
      <c r="M109" s="18">
        <f t="shared" si="9"/>
        <v>0</v>
      </c>
    </row>
    <row r="110" spans="1:13" ht="15.75" x14ac:dyDescent="0.25">
      <c r="A110" s="17"/>
      <c r="B110" s="18"/>
      <c r="C110" s="18"/>
      <c r="D110" s="18"/>
      <c r="E110" s="18"/>
      <c r="F110" s="18"/>
      <c r="G110" s="20"/>
      <c r="H110" s="18"/>
      <c r="I110" s="18">
        <v>500</v>
      </c>
      <c r="J110" s="25">
        <f t="shared" si="8"/>
        <v>0.73986386504883095</v>
      </c>
      <c r="K110" s="22">
        <v>500</v>
      </c>
      <c r="L110" s="46"/>
      <c r="M110" s="18">
        <f t="shared" si="9"/>
        <v>0</v>
      </c>
    </row>
    <row r="111" spans="1:13" ht="15.75" x14ac:dyDescent="0.25">
      <c r="A111" s="17"/>
      <c r="B111" s="18"/>
      <c r="C111" s="18"/>
      <c r="D111" s="18"/>
      <c r="E111" s="18"/>
      <c r="F111" s="18"/>
      <c r="G111" s="20"/>
      <c r="H111" s="18"/>
      <c r="I111" s="26">
        <v>1000</v>
      </c>
      <c r="J111" s="25">
        <f t="shared" si="8"/>
        <v>1.4797277300976619</v>
      </c>
      <c r="K111" s="22">
        <v>1000</v>
      </c>
      <c r="L111" s="46"/>
      <c r="M111" s="18">
        <f t="shared" si="9"/>
        <v>0</v>
      </c>
    </row>
    <row r="112" spans="1:13" ht="31.5" x14ac:dyDescent="0.25">
      <c r="A112" s="17">
        <v>7</v>
      </c>
      <c r="B112" s="18" t="s">
        <v>79</v>
      </c>
      <c r="C112" s="18" t="s">
        <v>19</v>
      </c>
      <c r="D112" s="18" t="s">
        <v>90</v>
      </c>
      <c r="E112" s="18" t="s">
        <v>11</v>
      </c>
      <c r="F112" s="18" t="s">
        <v>80</v>
      </c>
      <c r="G112" s="20" t="s">
        <v>81</v>
      </c>
      <c r="H112" s="18" t="s">
        <v>106</v>
      </c>
      <c r="I112" s="18">
        <v>1000</v>
      </c>
      <c r="J112" s="25">
        <f t="shared" si="8"/>
        <v>1.4797277300976619</v>
      </c>
      <c r="K112" s="22">
        <v>1000</v>
      </c>
      <c r="L112" s="48"/>
      <c r="M112" s="18">
        <f t="shared" si="9"/>
        <v>0</v>
      </c>
    </row>
    <row r="113" spans="1:13" ht="31.5" x14ac:dyDescent="0.25">
      <c r="A113" s="17">
        <v>8</v>
      </c>
      <c r="B113" s="18" t="s">
        <v>82</v>
      </c>
      <c r="C113" s="18" t="s">
        <v>19</v>
      </c>
      <c r="D113" s="18" t="s">
        <v>90</v>
      </c>
      <c r="E113" s="18" t="s">
        <v>11</v>
      </c>
      <c r="F113" s="18" t="s">
        <v>80</v>
      </c>
      <c r="G113" s="20" t="s">
        <v>81</v>
      </c>
      <c r="H113" s="18" t="s">
        <v>106</v>
      </c>
      <c r="I113" s="18">
        <v>1000</v>
      </c>
      <c r="J113" s="25">
        <f t="shared" si="8"/>
        <v>1.4797277300976619</v>
      </c>
      <c r="K113" s="22">
        <v>1000</v>
      </c>
      <c r="L113" s="48"/>
      <c r="M113" s="18">
        <f t="shared" si="9"/>
        <v>0</v>
      </c>
    </row>
    <row r="114" spans="1:13" ht="31.5" x14ac:dyDescent="0.25">
      <c r="A114" s="17">
        <v>9</v>
      </c>
      <c r="B114" s="18" t="s">
        <v>97</v>
      </c>
      <c r="C114" s="18" t="s">
        <v>19</v>
      </c>
      <c r="D114" s="18" t="s">
        <v>90</v>
      </c>
      <c r="E114" s="18" t="s">
        <v>11</v>
      </c>
      <c r="F114" s="18" t="s">
        <v>80</v>
      </c>
      <c r="G114" s="20" t="s">
        <v>81</v>
      </c>
      <c r="H114" s="18" t="s">
        <v>106</v>
      </c>
      <c r="I114" s="18">
        <v>1000</v>
      </c>
      <c r="J114" s="25">
        <f t="shared" si="8"/>
        <v>1.4797277300976619</v>
      </c>
      <c r="K114" s="22">
        <v>1000</v>
      </c>
      <c r="L114" s="48"/>
      <c r="M114" s="18">
        <f t="shared" si="9"/>
        <v>0</v>
      </c>
    </row>
    <row r="115" spans="1:13" ht="15.75" x14ac:dyDescent="0.25">
      <c r="A115" s="17">
        <v>10</v>
      </c>
      <c r="B115" s="18" t="s">
        <v>83</v>
      </c>
      <c r="C115" s="18" t="s">
        <v>84</v>
      </c>
      <c r="D115" s="18"/>
      <c r="E115" s="18" t="s">
        <v>11</v>
      </c>
      <c r="F115" s="18" t="s">
        <v>85</v>
      </c>
      <c r="G115" s="18"/>
      <c r="H115" s="18"/>
      <c r="I115" s="18">
        <v>50</v>
      </c>
      <c r="J115" s="25">
        <f t="shared" si="8"/>
        <v>7.3986386504883095E-2</v>
      </c>
      <c r="K115" s="22">
        <v>1</v>
      </c>
      <c r="L115" s="46"/>
      <c r="M115" s="18">
        <f t="shared" si="9"/>
        <v>0</v>
      </c>
    </row>
    <row r="116" spans="1:13" s="5" customFormat="1" ht="15.75" x14ac:dyDescent="0.25">
      <c r="A116" s="17">
        <v>11</v>
      </c>
      <c r="B116" s="18" t="s">
        <v>122</v>
      </c>
      <c r="C116" s="18" t="s">
        <v>123</v>
      </c>
      <c r="D116" s="18"/>
      <c r="E116" s="18"/>
      <c r="F116" s="18"/>
      <c r="G116" s="18"/>
      <c r="H116" s="18"/>
      <c r="I116" s="18">
        <v>20</v>
      </c>
      <c r="J116" s="25">
        <f t="shared" si="8"/>
        <v>2.9594554601953243E-2</v>
      </c>
      <c r="K116" s="22">
        <v>1</v>
      </c>
      <c r="L116" s="46"/>
      <c r="M116" s="18">
        <f t="shared" si="9"/>
        <v>0</v>
      </c>
    </row>
    <row r="117" spans="1:13" s="5" customFormat="1" ht="15.75" x14ac:dyDescent="0.25">
      <c r="A117" s="17"/>
      <c r="B117" s="18"/>
      <c r="C117" s="18" t="s">
        <v>124</v>
      </c>
      <c r="D117" s="18"/>
      <c r="E117" s="18"/>
      <c r="F117" s="18"/>
      <c r="G117" s="18"/>
      <c r="H117" s="18"/>
      <c r="I117" s="18">
        <v>10</v>
      </c>
      <c r="J117" s="25">
        <f t="shared" si="8"/>
        <v>1.4797277300976621E-2</v>
      </c>
      <c r="K117" s="22">
        <v>1</v>
      </c>
      <c r="L117" s="46"/>
      <c r="M117" s="18">
        <f t="shared" si="9"/>
        <v>0</v>
      </c>
    </row>
    <row r="118" spans="1:13" ht="47.25" x14ac:dyDescent="0.25">
      <c r="A118" s="17">
        <v>12</v>
      </c>
      <c r="B118" s="18" t="s">
        <v>127</v>
      </c>
      <c r="C118" s="18" t="s">
        <v>19</v>
      </c>
      <c r="D118" s="18" t="s">
        <v>107</v>
      </c>
      <c r="E118" s="18" t="s">
        <v>13</v>
      </c>
      <c r="F118" s="18"/>
      <c r="G118" s="18" t="s">
        <v>117</v>
      </c>
      <c r="H118" s="18" t="s">
        <v>86</v>
      </c>
      <c r="I118" s="18">
        <v>8000</v>
      </c>
      <c r="J118" s="25">
        <f t="shared" si="8"/>
        <v>11.837821840781295</v>
      </c>
      <c r="K118" s="22">
        <v>1000</v>
      </c>
      <c r="L118" s="48"/>
      <c r="M118" s="18">
        <f t="shared" si="9"/>
        <v>0</v>
      </c>
    </row>
    <row r="119" spans="1:13" ht="63" x14ac:dyDescent="0.25">
      <c r="A119" s="17"/>
      <c r="B119" s="18"/>
      <c r="C119" s="18"/>
      <c r="D119" s="23"/>
      <c r="E119" s="18"/>
      <c r="F119" s="18"/>
      <c r="G119" s="18" t="s">
        <v>116</v>
      </c>
      <c r="H119" s="18" t="s">
        <v>108</v>
      </c>
      <c r="I119" s="53"/>
      <c r="J119" s="54"/>
      <c r="K119" s="55"/>
      <c r="L119" s="53"/>
      <c r="M119" s="53"/>
    </row>
    <row r="120" spans="1:13" ht="15.75" x14ac:dyDescent="0.25">
      <c r="A120" s="17"/>
      <c r="B120" s="18"/>
      <c r="C120" s="18"/>
      <c r="D120" s="18"/>
      <c r="E120" s="18"/>
      <c r="F120" s="18"/>
      <c r="G120" s="18"/>
      <c r="H120" s="18"/>
      <c r="I120" s="18">
        <f>SUM(I99:I119)</f>
        <v>67580</v>
      </c>
      <c r="J120" s="25">
        <f>SUM(J99:J119)</f>
        <v>100</v>
      </c>
      <c r="K120" s="22"/>
      <c r="L120" s="2"/>
      <c r="M120" s="2"/>
    </row>
    <row r="121" spans="1:13" ht="31.5" x14ac:dyDescent="0.25">
      <c r="A121" s="15"/>
      <c r="B121" s="2" t="s">
        <v>148</v>
      </c>
      <c r="C121" s="2"/>
      <c r="D121" s="2"/>
      <c r="E121" s="2"/>
      <c r="F121" s="2"/>
      <c r="G121" s="2"/>
      <c r="H121" s="2"/>
      <c r="I121" s="2"/>
      <c r="J121" s="2"/>
      <c r="K121" s="8"/>
      <c r="L121" s="2"/>
      <c r="M121" s="2">
        <f>SUM(M99:M120)</f>
        <v>0</v>
      </c>
    </row>
    <row r="122" spans="1:13" ht="15.75" thickBot="1" x14ac:dyDescent="0.3"/>
    <row r="123" spans="1:13" ht="31.5" customHeight="1" x14ac:dyDescent="0.25">
      <c r="E123" s="32" t="s">
        <v>152</v>
      </c>
      <c r="F123" s="60" t="s">
        <v>153</v>
      </c>
      <c r="G123" s="61"/>
    </row>
    <row r="124" spans="1:13" ht="31.5" x14ac:dyDescent="0.25">
      <c r="E124" s="33" t="s">
        <v>154</v>
      </c>
      <c r="F124" s="62" t="s">
        <v>153</v>
      </c>
      <c r="G124" s="63"/>
    </row>
    <row r="125" spans="1:13" ht="31.5" x14ac:dyDescent="0.25">
      <c r="E125" s="33" t="s">
        <v>155</v>
      </c>
      <c r="F125" s="62" t="s">
        <v>153</v>
      </c>
      <c r="G125" s="63"/>
    </row>
    <row r="126" spans="1:13" ht="31.5" customHeight="1" thickBot="1" x14ac:dyDescent="0.3">
      <c r="E126" s="34" t="s">
        <v>156</v>
      </c>
      <c r="F126" s="56" t="s">
        <v>153</v>
      </c>
      <c r="G126" s="57"/>
    </row>
  </sheetData>
  <sheetProtection algorithmName="SHA-512" hashValue="rxcjM39A8PbCZQJ17N4rZlCJVGAVepQ4S5rZftJEWQddkEE3NIFaE4PLoGa89040FNjrvpF6rjwcLuWaI/v3PA==" saltValue="2d5PBpCV4Iy4QHUoy4ysbg==" spinCount="100000" sheet="1" objects="1" scenarios="1" formatColumns="0" formatRows="0"/>
  <mergeCells count="11">
    <mergeCell ref="A2:M2"/>
    <mergeCell ref="A38:M38"/>
    <mergeCell ref="B56:B57"/>
    <mergeCell ref="A65:M65"/>
    <mergeCell ref="A69:M69"/>
    <mergeCell ref="F126:G126"/>
    <mergeCell ref="A83:M83"/>
    <mergeCell ref="A97:M97"/>
    <mergeCell ref="F123:G123"/>
    <mergeCell ref="F124:G124"/>
    <mergeCell ref="F125:G125"/>
  </mergeCells>
  <phoneticPr fontId="6" type="noConversion"/>
  <pageMargins left="0.25" right="0.25" top="0.75" bottom="0.75" header="0.3" footer="0.3"/>
  <pageSetup paperSize="9" scale="71" orientation="landscape" horizontalDpi="4294967295" verticalDpi="4294967295" r:id="rId1"/>
  <rowBreaks count="5" manualBreakCount="5">
    <brk id="37" max="16383" man="1"/>
    <brk id="64" max="16383" man="1"/>
    <brk id="82" max="16383" man="1"/>
    <brk id="96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Seminar Hakibbutzim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ציפי אדרי</dc:creator>
  <cp:lastModifiedBy>Noaa Zakaim</cp:lastModifiedBy>
  <cp:lastPrinted>2018-12-04T15:43:13Z</cp:lastPrinted>
  <dcterms:created xsi:type="dcterms:W3CDTF">2018-11-27T13:12:48Z</dcterms:created>
  <dcterms:modified xsi:type="dcterms:W3CDTF">2022-08-09T13:28:00Z</dcterms:modified>
</cp:coreProperties>
</file>